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42" documentId="13_ncr:1_{F6CB121F-512D-4AA6-A0C1-0FB36C537598}" xr6:coauthVersionLast="47" xr6:coauthVersionMax="47" xr10:uidLastSave="{EA36534F-C788-4915-9997-B4E68DAF0BB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16" i="6"/>
  <c r="G1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<sst xmlns="http://schemas.openxmlformats.org/spreadsheetml/2006/main" count="179028" uniqueCount="39106">
  <si>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</si>
  <si>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</si>
  <si>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</si>
  <si>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</si>
  <si>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</si>
  <si>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</si>
  <si>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</si>
  <si>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</si>
  <si>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</si>
  <si>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</si>
  <si>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</si>
  <si>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</si>
  <si>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</si>
  <si>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</si>
  <si>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</si>
  <si>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</si>
  <si>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</si>
  <si>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</si>
  <si>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</si>
  <si>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</si>
  <si>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</si>
  <si>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</si>
  <si>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</si>
  <si>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</si>
  <si>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</si>
  <si>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</si>
  <si>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</si>
  <si>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</si>
  <si>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</si>
  <si>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</si>
  <si>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</si>
  <si>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</si>
  <si>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</si>
  <si>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</si>
  <si>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</si>
  <si>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</si>
  <si>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</si>
  <si>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</si>
  <si>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</si>
  <si>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</si>
  <si>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</si>
  <si>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</si>
  <si>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</si>
  <si>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</si>
  <si>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</si>
  <si>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</si>
  <si>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</si>
  <si>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</si>
  <si>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</si>
  <si>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</si>
  <si>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</si>
  <si>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</si>
  <si>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</si>
  <si>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</si>
  <si>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</si>
  <si>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</si>
  <si>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</si>
  <si>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</si>
  <si>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</si>
  <si>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</si>
  <si>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</si>
  <si>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</si>
  <si>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</si>
  <si>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</si>
  <si>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</si>
  <si>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</si>
  <si>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</si>
  <si>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</si>
  <si>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</si>
  <si>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</si>
  <si>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</si>
  <si>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</si>
  <si>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</si>
  <si>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</si>
  <si>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</si>
  <si>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</si>
  <si>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</si>
  <si>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</si>
  <si>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</si>
  <si>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</si>
  <si>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</si>
  <si>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</si>
  <si>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</si>
  <si>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</si>
  <si>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</si>
  <si>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</si>
  <si>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</si>
  <si>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</si>
  <si>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</si>
  <si>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</si>
  <si>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</si>
  <si>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</si>
  <si>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</si>
  <si>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</si>
  <si>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</si>
  <si>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</si>
  <si>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</si>
  <si>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</si>
  <si>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</si>
  <si>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</si>
  <si>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</si>
  <si>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</si>
  <si>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</si>
  <si>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</si>
  <si>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</si>
  <si>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</si>
  <si>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</si>
  <si>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</si>
  <si>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</si>
  <si>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</si>
  <si>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</si>
  <si>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</si>
  <si>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</si>
  <si>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</si>
  <si>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</si>
  <si>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</si>
  <si>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</si>
  <si>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</si>
  <si>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</si>
  <si>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</si>
  <si>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</si>
  <si>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</si>
  <si>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</si>
  <si>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</si>
  <si>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</si>
  <si>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</si>
  <si>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</si>
  <si>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</si>
  <si>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</si>
  <si>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</si>
  <si>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</si>
  <si>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</si>
  <si>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</si>
  <si>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</si>
  <si>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</si>
  <si>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</si>
  <si>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</si>
  <si>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</si>
  <si>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</si>
  <si>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</si>
  <si>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</si>
  <si>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</si>
  <si>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</si>
  <si>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</si>
  <si>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</si>
  <si>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</si>
  <si>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</si>
  <si>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</si>
  <si>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</si>
  <si>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</si>
  <si>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</si>
  <si>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</si>
  <si>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</si>
  <si>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</si>
  <si>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</si>
  <si>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</si>
  <si>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</si>
  <si>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</si>
  <si>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</si>
  <si>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</si>
  <si>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</si>
  <si>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</si>
  <si>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</si>
  <si>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</si>
  <si>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</si>
  <si>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</si>
  <si>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</si>
  <si>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</si>
  <si>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</si>
  <si>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</si>
  <si>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</si>
  <si>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</si>
  <si>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</si>
  <si>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</si>
  <si>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</si>
  <si>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</si>
  <si>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</si>
  <si>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</si>
  <si>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</si>
  <si>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</si>
  <si>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</si>
  <si>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</si>
  <si>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</si>
  <si>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</si>
  <si>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</si>
  <si>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</si>
  <si>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</si>
  <si>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</si>
  <si>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</si>
  <si>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</si>
  <si>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</si>
  <si>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</si>
  <si>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</si>
  <si>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</si>
  <si>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</si>
  <si>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</si>
  <si>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</si>
  <si>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</si>
  <si>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</si>
  <si>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</si>
  <si>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</si>
  <si>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</si>
  <si>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</si>
  <si>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</si>
  <si>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</si>
  <si>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</si>
  <si>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</si>
  <si>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</si>
  <si>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</si>
  <si>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</si>
  <si>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</si>
  <si>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</si>
  <si>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</si>
  <si>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</si>
  <si>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</si>
  <si>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</si>
  <si>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</si>
  <si>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</si>
  <si>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</si>
  <si>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</si>
  <si>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</si>
  <si>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</si>
  <si>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</si>
  <si>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</si>
  <si>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</si>
  <si>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</si>
  <si>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</si>
  <si>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</si>
  <si>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</si>
  <si>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</si>
  <si>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</si>
  <si>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</si>
  <si>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</si>
  <si>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</si>
  <si>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</si>
  <si>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</si>
  <si>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</si>
  <si>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</si>
  <si>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</si>
  <si>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</si>
  <si>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</si>
  <si>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</si>
  <si>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</si>
  <si>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</si>
  <si>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</si>
  <si>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</si>
  <si>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</si>
  <si>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</si>
  <si>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</si>
  <si>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</si>
  <si>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</si>
  <si>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</si>
  <si>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</si>
  <si>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</si>
  <si>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</si>
  <si>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</si>
  <si>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</si>
  <si>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</si>
  <si>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</si>
  <si>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</si>
  <si>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</si>
  <si>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</si>
  <si>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</si>
  <si>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</si>
  <si>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</si>
  <si>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</si>
  <si>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</si>
  <si>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</si>
  <si>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</si>
  <si>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</si>
  <si>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</si>
  <si>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</si>
  <si>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</si>
  <si>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</si>
  <si>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</si>
  <si>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</si>
  <si>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</si>
  <si>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</si>
  <si>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</si>
  <si>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</si>
  <si>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</si>
  <si>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</si>
  <si>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</si>
  <si>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</si>
  <si>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</si>
  <si>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</si>
  <si>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</si>
  <si>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</si>
  <si>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</si>
  <si>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</si>
  <si>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</si>
  <si>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</si>
  <si>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</si>
  <si>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</si>
  <si>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</si>
  <si>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</si>
  <si>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</si>
  <si>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</si>
  <si>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</si>
  <si>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</si>
  <si>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</si>
  <si>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</si>
  <si>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</si>
  <si>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</si>
  <si>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</si>
  <si>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</si>
  <si>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</si>
  <si>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</si>
  <si>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</si>
  <si>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</si>
  <si>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</si>
  <si>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</si>
  <si>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</si>
  <si>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</si>
  <si>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</si>
  <si>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</si>
  <si>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</si>
  <si>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</si>
  <si>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</si>
  <si>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</si>
  <si>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</si>
  <si>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</si>
  <si>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</si>
  <si>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</si>
  <si>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</si>
  <si>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</si>
  <si>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</si>
  <si>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</si>
  <si>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</si>
  <si>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</si>
  <si>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</si>
  <si>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</si>
  <si>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</si>
  <si>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</si>
  <si>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</si>
  <si>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</si>
  <si>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</si>
  <si>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</si>
  <si>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</si>
  <si>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</si>
  <si>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</si>
  <si>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</si>
  <si>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</si>
  <si>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</si>
  <si>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</si>
  <si>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</si>
  <si>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</si>
  <si>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</si>
  <si>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</si>
  <si>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</si>
  <si>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</si>
  <si>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</si>
  <si>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</si>
  <si>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</si>
  <si>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</si>
  <si>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</si>
  <si>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</si>
  <si>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</si>
  <si>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</si>
  <si>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</si>
  <si>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</si>
  <si>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</si>
  <si>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</si>
  <si>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</si>
  <si>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</si>
  <si>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</si>
  <si>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</si>
  <si>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</si>
  <si>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</si>
  <si>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</si>
  <si>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</si>
  <si>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</si>
  <si>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</si>
  <si>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</si>
  <si>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</si>
  <si>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</si>
  <si>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</si>
  <si>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</si>
  <si>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</si>
  <si>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</si>
  <si>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</si>
  <si>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</si>
  <si>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</si>
  <si>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</si>
  <si>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</si>
  <si>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</si>
  <si>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</si>
  <si>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</si>
  <si>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</si>
  <si>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</si>
  <si>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</si>
  <si>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</si>
  <si>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</si>
  <si>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</si>
  <si>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</si>
  <si>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</si>
  <si>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</si>
  <si>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</si>
  <si>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</si>
  <si>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</si>
  <si>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</si>
  <si>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</si>
  <si>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</si>
  <si>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</si>
  <si>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</si>
  <si>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</si>
  <si>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</si>
  <si>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</si>
  <si>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</si>
  <si>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</si>
  <si>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</si>
  <si>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</si>
  <si>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</si>
  <si>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</si>
  <si>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</si>
  <si>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</si>
  <si>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</si>
  <si>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</si>
  <si>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</si>
  <si>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</si>
  <si>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</si>
  <si>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</si>
  <si>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</si>
  <si>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</si>
  <si>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</si>
  <si>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</si>
  <si>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</si>
  <si>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</si>
  <si>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</si>
  <si>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</si>
  <si>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</si>
  <si>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</si>
  <si>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</si>
  <si>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</si>
  <si>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</si>
  <si>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</si>
  <si>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</si>
  <si>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</si>
  <si>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</si>
  <si>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</si>
  <si>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</si>
  <si>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</si>
  <si>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</si>
  <si>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</si>
  <si>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</si>
  <si>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</si>
  <si>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</si>
  <si>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</si>
  <si>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</si>
  <si>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</si>
  <si>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</si>
  <si>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</si>
  <si>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</si>
  <si>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</si>
  <si>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</si>
  <si>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</si>
  <si>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</si>
  <si>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</si>
  <si>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</si>
  <si>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</si>
  <si>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</si>
  <si>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</si>
  <si>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</si>
  <si>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</si>
  <si>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</si>
  <si>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</si>
  <si>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</si>
  <si>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</si>
  <si>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</si>
  <si>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</si>
  <si>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</si>
  <si>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</si>
  <si>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</si>
  <si>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</si>
  <si>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</si>
  <si>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</si>
  <si>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</si>
  <si>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</si>
  <si>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</si>
  <si>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</si>
  <si>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</si>
  <si>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</si>
  <si>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</si>
  <si>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</si>
  <si>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</si>
  <si>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</si>
  <si>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</si>
  <si>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</si>
  <si>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</si>
  <si>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</si>
  <si>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</si>
  <si>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</si>
  <si>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</si>
  <si>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</si>
  <si>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</si>
  <si>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</si>
  <si>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</si>
  <si>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</si>
  <si>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</si>
  <si>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</si>
  <si>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</si>
  <si>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</si>
  <si>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</si>
  <si>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</si>
  <si>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</si>
  <si>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</si>
  <si>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</si>
  <si>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</si>
  <si>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</si>
  <si>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</si>
  <si>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</si>
  <si>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</si>
  <si>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</si>
  <si>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</si>
  <si>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</si>
  <si>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</si>
  <si>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</si>
  <si>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</si>
  <si>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</si>
  <si>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</si>
  <si>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</si>
  <si>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</si>
  <si>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</si>
  <si>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</si>
  <si>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</si>
  <si>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</si>
  <si>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</si>
  <si>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</si>
  <si>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</si>
  <si>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</si>
  <si>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</si>
  <si>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</si>
  <si>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</si>
  <si>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</si>
  <si>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</si>
  <si>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</si>
  <si>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</si>
  <si>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</si>
  <si>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</si>
  <si>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</si>
  <si>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</si>
  <si>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</si>
  <si>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</si>
  <si>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</si>
  <si>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</si>
  <si>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</si>
  <si>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</si>
  <si>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</si>
  <si>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</si>
  <si>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</si>
  <si>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</si>
  <si>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</si>
  <si>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</si>
  <si>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</si>
  <si>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</si>
  <si>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</si>
  <si>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</si>
  <si>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</si>
  <si>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</si>
  <si>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</si>
  <si>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</si>
  <si>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</si>
  <si>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</si>
  <si>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</si>
  <si>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</si>
  <si>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</si>
  <si>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</si>
  <si>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</si>
  <si>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</si>
  <si>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</si>
  <si>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</si>
  <si>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</si>
  <si>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</si>
  <si>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</si>
  <si>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</si>
  <si>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</si>
  <si>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</si>
  <si>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</si>
  <si>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</si>
  <si>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</si>
  <si>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</si>
  <si>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</si>
  <si>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</si>
  <si>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</si>
  <si>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</si>
  <si>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</si>
  <si>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</si>
  <si>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</si>
  <si>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</si>
  <si>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</si>
  <si>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</si>
  <si>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</si>
  <si>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</si>
  <si>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</si>
  <si>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</si>
  <si>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</si>
  <si>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</si>
  <si>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</si>
  <si>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</si>
  <si>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</si>
  <si>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</si>
  <si>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</si>
  <si>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</si>
  <si>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</si>
  <si>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</si>
  <si>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</si>
  <si>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</si>
  <si>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</si>
  <si>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</si>
  <si>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</si>
  <si>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</si>
  <si>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</si>
  <si>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</si>
  <si>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</si>
  <si>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</si>
  <si>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</si>
  <si>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</si>
  <si>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</si>
  <si>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</si>
  <si>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</si>
  <si>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</si>
  <si>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</si>
  <si>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</si>
  <si>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</si>
  <si>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</si>
  <si>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</si>
  <si>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</si>
  <si>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</si>
  <si>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</si>
  <si>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</si>
  <si>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</si>
  <si>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</si>
  <si>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</si>
  <si>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</si>
  <si>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</si>
  <si>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</si>
  <si>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</si>
  <si>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</si>
  <si>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</si>
  <si>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</si>
  <si>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</si>
  <si>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</si>
  <si>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</si>
  <si>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</si>
  <si>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</si>
  <si>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</si>
  <si>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</si>
  <si>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</si>
  <si>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</si>
  <si>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</si>
  <si>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</si>
  <si>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</si>
  <si>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</si>
  <si>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</si>
  <si>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</si>
  <si>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</si>
  <si>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</si>
  <si>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</si>
  <si>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</si>
  <si>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</si>
  <si>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</si>
  <si>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</si>
  <si>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</si>
  <si>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</si>
  <si>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</si>
  <si>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</si>
  <si>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</si>
  <si>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</si>
  <si>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</si>
  <si>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</si>
  <si>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</si>
  <si>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</si>
  <si>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</si>
  <si>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</si>
  <si>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</si>
  <si>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</si>
  <si>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</si>
  <si>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</si>
  <si>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</si>
  <si>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</si>
  <si>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</si>
  <si>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</si>
  <si>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</si>
  <si>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</si>
  <si>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</si>
  <si>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</si>
  <si>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</si>
  <si>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</si>
  <si>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</si>
  <si>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</si>
  <si>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</si>
  <si>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</si>
  <si>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</si>
  <si>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</si>
  <si>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</si>
  <si>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</si>
  <si>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</si>
  <si>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</si>
  <si>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</si>
  <si>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</si>
  <si>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</si>
  <si>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</si>
  <si>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</si>
  <si>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</si>
  <si>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</si>
  <si>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</si>
  <si>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</si>
  <si>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</si>
  <si>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</si>
  <si>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</si>
  <si>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</si>
  <si>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</si>
  <si>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</si>
  <si>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</si>
  <si>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</si>
  <si>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</si>
  <si>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</si>
  <si>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</si>
  <si>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</si>
  <si>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</si>
  <si>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</si>
  <si>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</si>
  <si>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</si>
  <si>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</si>
  <si>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</si>
  <si>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</si>
  <si>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</si>
  <si>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</si>
  <si>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</si>
  <si>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</si>
  <si>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</si>
  <si>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</si>
  <si>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</si>
  <si>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</si>
  <si>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</si>
  <si>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</si>
  <si>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</si>
  <si>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</si>
  <si>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</si>
  <si>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</si>
  <si>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</si>
  <si>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</si>
  <si>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</si>
  <si>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</si>
  <si>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</si>
  <si>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</si>
  <si>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</si>
  <si>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</si>
  <si>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</si>
  <si>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</si>
  <si>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</si>
  <si>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</si>
  <si>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</si>
  <si>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</si>
  <si>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</si>
  <si>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</si>
  <si>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</si>
  <si>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</si>
  <si>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</si>
  <si>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</si>
  <si>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</si>
  <si>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</si>
  <si>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</si>
  <si>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</si>
  <si>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</si>
  <si>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</si>
  <si>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</si>
  <si>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</si>
  <si>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</si>
  <si>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</si>
  <si>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</si>
  <si>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</si>
  <si>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</si>
  <si>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</si>
  <si>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</si>
  <si>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</si>
  <si>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</si>
  <si>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</si>
  <si>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</si>
  <si>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</si>
  <si>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</si>
  <si>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</si>
  <si>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</si>
  <si>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</si>
  <si>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</si>
  <si>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</si>
  <si>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</si>
  <si>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</si>
  <si>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</si>
  <si>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</si>
  <si>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</si>
  <si>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</si>
  <si>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</si>
  <si>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</si>
  <si>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</si>
  <si>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</si>
  <si>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</si>
  <si>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</si>
  <si>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</si>
  <si>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</si>
  <si>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</si>
  <si>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</si>
  <si>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</si>
  <si>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</si>
  <si>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</si>
  <si>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</si>
  <si>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</si>
  <si>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</si>
  <si>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</si>
  <si>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</si>
  <si>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</si>
  <si>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</si>
  <si>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</si>
  <si>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</si>
  <si>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</si>
  <si>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</si>
  <si>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</si>
  <si>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</si>
  <si>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</si>
  <si>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</si>
  <si>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</si>
  <si>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</si>
  <si>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</si>
  <si>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</si>
  <si>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</si>
  <si>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</si>
  <si>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</si>
  <si>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</si>
  <si>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</si>
  <si>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</si>
  <si>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</si>
  <si>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</si>
  <si>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</si>
  <si>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</si>
  <si>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</si>
  <si>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</si>
  <si>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</si>
  <si>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</si>
  <si>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</si>
  <si>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</si>
  <si>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</si>
  <si>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</si>
  <si>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</si>
  <si>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</si>
  <si>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</si>
  <si>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</si>
  <si>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</si>
  <si>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</si>
  <si>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</si>
  <si>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</si>
  <si>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</si>
  <si>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</si>
  <si>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</si>
  <si>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</si>
  <si>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</si>
  <si>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</si>
  <si>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</si>
  <si>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</si>
  <si>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</si>
  <si>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</si>
  <si>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</si>
  <si>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</si>
  <si>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</si>
  <si>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</si>
  <si>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</si>
  <si>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</si>
  <si>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</si>
  <si>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</si>
  <si>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</si>
  <si>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</si>
  <si>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</si>
  <si>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</si>
  <si>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</si>
  <si>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</si>
  <si>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</si>
  <si>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</si>
  <si>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</si>
  <si>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</si>
  <si>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</si>
  <si>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</si>
  <si>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</si>
  <si>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</si>
  <si>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</si>
  <si>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</si>
  <si>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</si>
  <si>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</si>
  <si>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</si>
  <si>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</si>
  <si>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</si>
  <si>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</si>
  <si>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</si>
  <si>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</si>
  <si>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</si>
  <si>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</si>
  <si>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</si>
  <si>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</si>
  <si>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</si>
  <si>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</si>
  <si>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</si>
  <si>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</si>
  <si>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</si>
  <si>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</si>
  <si>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</si>
  <si>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</si>
  <si>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</si>
  <si>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</si>
  <si>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</si>
  <si>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</si>
  <si>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</si>
  <si>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</si>
  <si>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</si>
  <si>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</si>
  <si>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</si>
  <si>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</si>
  <si>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</si>
  <si>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</si>
  <si>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</si>
  <si>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</si>
  <si>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</si>
  <si>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</si>
  <si>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</si>
  <si>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</si>
  <si>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</si>
  <si>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</si>
  <si>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</si>
  <si>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</si>
  <si>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</si>
  <si>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</si>
  <si>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</si>
  <si>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</si>
  <si>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</si>
  <si>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</si>
  <si>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</si>
  <si>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</si>
  <si>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</si>
  <si>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</si>
  <si>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</si>
  <si>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</si>
  <si>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</si>
  <si>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</si>
  <si>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</si>
  <si>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</si>
  <si>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</si>
  <si>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</si>
  <si>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</si>
  <si>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</si>
  <si>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</si>
  <si>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</si>
  <si>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</si>
  <si>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</si>
  <si>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</si>
  <si>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</si>
  <si>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</si>
  <si>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</si>
  <si>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</si>
  <si>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</si>
  <si>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</si>
  <si>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</si>
  <si>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</si>
  <si>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</si>
  <si>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</si>
  <si>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</si>
  <si>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</si>
  <si>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</si>
  <si>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</si>
  <si>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</si>
  <si>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</si>
  <si>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</si>
  <si>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</si>
  <si>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</si>
  <si>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</si>
  <si>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</si>
  <si>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</si>
  <si>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</si>
  <si>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</si>
  <si>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</si>
  <si>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</si>
  <si>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</si>
  <si>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</si>
  <si>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</si>
  <si>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</si>
  <si>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</si>
  <si>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</si>
  <si>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</si>
  <si>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</si>
  <si>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</si>
  <si>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</si>
  <si>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</si>
  <si>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</si>
  <si>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</si>
  <si>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</si>
  <si>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</si>
  <si>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</si>
  <si>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</si>
  <si>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</si>
  <si>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</si>
  <si>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</si>
  <si>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</si>
  <si>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</si>
  <si>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</si>
  <si>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</si>
  <si>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</si>
  <si>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</si>
  <si>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</si>
  <si>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</si>
  <si>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</si>
  <si>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</si>
  <si>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</si>
  <si>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</si>
  <si>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</si>
  <si>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</si>
  <si>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</si>
  <si>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</si>
  <si>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</si>
  <si>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</si>
  <si>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</si>
  <si>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</si>
  <si>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</si>
  <si>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</si>
  <si>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</si>
  <si>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</si>
  <si>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</si>
  <si>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</si>
  <si>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</si>
  <si>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</si>
  <si>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</si>
  <si>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</si>
  <si>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</si>
  <si>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</si>
  <si>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</si>
  <si>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</si>
  <si>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</si>
  <si>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</si>
  <si>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</si>
  <si>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</si>
  <si>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</si>
  <si>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</si>
  <si>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</si>
  <si>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</si>
  <si>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</si>
  <si>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</si>
  <si>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</si>
  <si>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</si>
  <si>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</si>
  <si>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</si>
  <si>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</si>
  <si>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</si>
  <si>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</si>
  <si>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</si>
  <si>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</si>
  <si>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</si>
  <si>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</si>
  <si>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</si>
  <si>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</si>
  <si>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</si>
  <si>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</si>
  <si>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</si>
  <si>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</si>
  <si>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</si>
  <si>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</si>
  <si>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</si>
  <si>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</si>
  <si>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</si>
  <si>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</si>
  <si>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</si>
  <si>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</si>
  <si>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</si>
  <si>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</si>
  <si>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</si>
  <si>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</si>
  <si>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</si>
  <si>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</si>
  <si>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</si>
  <si>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</si>
  <si>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</si>
  <si>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</si>
  <si>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</si>
  <si>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</si>
  <si>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</si>
  <si>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</si>
  <si>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</si>
  <si>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</si>
  <si>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</si>
  <si>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</si>
  <si>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</si>
  <si>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</si>
  <si>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</si>
  <si>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</si>
  <si>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</si>
  <si>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</si>
  <si>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</si>
  <si>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</si>
  <si>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</si>
  <si>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</si>
  <si>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</si>
  <si>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</si>
  <si>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</si>
  <si>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</si>
  <si>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</si>
  <si>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</si>
  <si>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</si>
  <si>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</si>
  <si>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</si>
  <si>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</si>
  <si>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</si>
  <si>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</si>
  <si>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</si>
  <si>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</si>
  <si>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</si>
  <si>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</si>
  <si>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</si>
  <si>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</si>
  <si>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</si>
  <si>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</si>
  <si>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</si>
  <si>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</si>
  <si>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</si>
  <si>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</si>
  <si>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</si>
  <si>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</si>
  <si>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</si>
  <si>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</si>
  <si>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</si>
  <si>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</si>
  <si>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</si>
  <si>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</si>
  <si>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</si>
  <si>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</si>
  <si>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</si>
  <si>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</si>
  <si>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</si>
  <si>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</si>
  <si>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</si>
  <si>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</si>
  <si>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</si>
  <si>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</si>
  <si>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</si>
  <si>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</si>
  <si>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</si>
  <si>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</si>
  <si>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</si>
  <si>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</si>
  <si>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</si>
  <si>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</si>
  <si>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</si>
  <si>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</si>
  <si>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</si>
  <si>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</si>
  <si>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</si>
  <si>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</si>
  <si>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</si>
  <si>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</si>
  <si>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</si>
  <si>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</si>
  <si>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</si>
  <si>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</si>
  <si>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</si>
  <si>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</si>
  <si>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</si>
  <si>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</si>
  <si>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</si>
  <si>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</si>
  <si>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</si>
  <si>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</si>
  <si>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</si>
  <si>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</si>
  <si>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</si>
  <si>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</si>
  <si>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</si>
  <si>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</si>
  <si>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</si>
  <si>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</si>
  <si>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</si>
  <si>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</si>
  <si>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</si>
  <si>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</si>
  <si>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</si>
  <si>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</si>
  <si>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</si>
  <si>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</si>
  <si>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</si>
  <si>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</si>
  <si>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</si>
  <si>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</si>
  <si>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</si>
  <si>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</si>
  <si>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</si>
  <si>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</si>
  <si>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</si>
  <si>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</si>
  <si>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</si>
  <si>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</si>
  <si>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</si>
  <si>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</si>
  <si>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</si>
  <si>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</si>
  <si>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</si>
  <si>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</si>
  <si>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</si>
  <si>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</si>
  <si>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</si>
  <si>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</si>
  <si>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</si>
  <si>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</si>
  <si>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</si>
  <si>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</si>
  <si>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</si>
  <si>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</si>
  <si>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</si>
  <si>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</si>
  <si>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</si>
  <si>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</si>
  <si>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</si>
  <si>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</si>
  <si>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</si>
  <si>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</si>
  <si>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</si>
  <si>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</si>
  <si>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</si>
  <si>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</si>
  <si>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</si>
  <si>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</si>
  <si>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</si>
  <si>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</si>
  <si>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</si>
  <si>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</si>
  <si>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</si>
  <si>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</si>
  <si>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</si>
  <si>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</si>
  <si>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</si>
  <si>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</si>
  <si>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</si>
  <si>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</si>
  <si>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</si>
  <si>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</si>
  <si>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</si>
  <si>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</si>
  <si>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</si>
  <si>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</si>
  <si>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</si>
  <si>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</si>
  <si>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</si>
  <si>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</si>
  <si>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</si>
  <si>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</si>
  <si>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</si>
  <si>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</si>
  <si>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</si>
  <si>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</si>
  <si>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</si>
  <si>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</si>
  <si>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</si>
  <si>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</si>
  <si>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</si>
  <si>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</si>
  <si>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</si>
  <si>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</si>
  <si>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</si>
  <si>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</si>
  <si>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</si>
  <si>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</si>
  <si>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</si>
  <si>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</si>
  <si>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</si>
  <si>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</si>
  <si>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</si>
  <si>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</si>
  <si>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</si>
  <si>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</si>
  <si>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</si>
  <si>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</si>
  <si>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</si>
  <si>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</si>
  <si>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</si>
  <si>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</si>
  <si>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</si>
  <si>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</si>
  <si>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</si>
  <si>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</si>
  <si>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</si>
  <si>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</si>
  <si>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</si>
  <si>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</si>
  <si>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</si>
  <si>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</si>
  <si>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</si>
  <si>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</si>
  <si>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</si>
  <si>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</si>
  <si>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</si>
  <si>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</si>
  <si>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</si>
  <si>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</si>
  <si>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</si>
  <si>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</si>
  <si>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</si>
  <si>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</si>
  <si>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</si>
  <si>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</si>
  <si>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</si>
  <si>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</si>
  <si>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</si>
  <si>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</si>
  <si>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</si>
  <si>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</si>
  <si>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</si>
  <si>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</si>
  <si>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</si>
  <si>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</si>
  <si>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</si>
  <si>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</si>
  <si>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</si>
  <si>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</si>
  <si>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</si>
  <si>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</si>
  <si>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</si>
  <si>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</si>
  <si>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</si>
  <si>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</si>
  <si>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</si>
  <si>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</si>
  <si>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</si>
  <si>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</si>
  <si>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</si>
  <si>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</si>
  <si>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</si>
  <si>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</si>
  <si>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</si>
  <si>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</si>
  <si>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</si>
  <si>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</si>
  <si>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</si>
  <si>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</si>
  <si>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</si>
  <si>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</si>
  <si>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</si>
  <si>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</si>
  <si>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</si>
  <si>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</si>
  <si>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</si>
  <si>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</si>
  <si>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</si>
  <si>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</si>
  <si>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</si>
  <si>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</si>
  <si>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</si>
  <si>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</si>
  <si>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</si>
  <si>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</si>
  <si>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</si>
  <si>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</si>
  <si>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</si>
  <si>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</si>
  <si>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</si>
  <si>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</si>
  <si>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</si>
  <si>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</si>
  <si>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</si>
  <si>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</si>
  <si>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</si>
  <si>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</si>
  <si>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</si>
  <si>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</si>
  <si>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</si>
  <si>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</si>
  <si>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</si>
  <si>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</si>
  <si>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</si>
  <si>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</si>
  <si>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</si>
  <si>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</si>
  <si>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</si>
  <si>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</si>
  <si>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</si>
  <si>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</si>
  <si>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</si>
  <si>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</si>
  <si>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</si>
  <si>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</si>
  <si>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</si>
  <si>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</si>
  <si>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</si>
  <si>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</si>
  <si>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</si>
  <si>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</si>
  <si>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</si>
  <si>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</si>
  <si>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</si>
  <si>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</si>
  <si>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</si>
  <si>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</si>
  <si>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</si>
  <si>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</si>
  <si>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</si>
  <si>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</si>
  <si>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</si>
  <si>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</si>
  <si>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</si>
  <si>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</si>
  <si>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</si>
  <si>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</si>
  <si>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</si>
  <si>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</si>
  <si>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</si>
  <si>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</si>
  <si>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</si>
  <si>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</si>
  <si>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</si>
  <si>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</si>
  <si>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</si>
  <si>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</si>
  <si>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</si>
  <si>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</si>
  <si>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</si>
  <si>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</si>
  <si>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</si>
  <si>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</si>
  <si>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</si>
  <si>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</si>
  <si>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</si>
  <si>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</si>
  <si>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</si>
  <si>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</si>
  <si>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</si>
  <si>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</si>
  <si>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</si>
  <si>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</si>
  <si>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</si>
  <si>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</si>
  <si>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</si>
  <si>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</si>
  <si>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</si>
  <si>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</si>
  <si>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</si>
  <si>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</si>
  <si>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</si>
  <si>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</si>
  <si>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</si>
  <si>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</si>
  <si>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</si>
  <si>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</si>
  <si>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</si>
  <si>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</si>
  <si>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</si>
  <si>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</si>
  <si>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</si>
  <si>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</si>
  <si>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</si>
  <si>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</si>
  <si>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</si>
  <si>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</si>
  <si>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</si>
  <si>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</si>
  <si>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</si>
  <si>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</si>
  <si>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</si>
  <si>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</si>
  <si>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</si>
  <si>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</si>
  <si>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</si>
  <si>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</si>
  <si>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</si>
  <si>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</si>
  <si>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</si>
  <si>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</si>
  <si>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</si>
  <si>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</si>
  <si>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</si>
  <si>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</si>
  <si>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</si>
  <si>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</si>
  <si>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</si>
  <si>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</si>
  <si>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</si>
  <si>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</si>
  <si>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</si>
  <si>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</si>
  <si>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</si>
  <si>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</si>
  <si>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</si>
  <si>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</si>
  <si>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</si>
  <si>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</si>
  <si>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</si>
  <si>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</si>
  <si>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</si>
  <si>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</si>
  <si>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</si>
  <si>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</si>
  <si>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</si>
  <si>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</si>
  <si>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</si>
  <si>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</si>
  <si>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</si>
  <si>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</si>
  <si>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</si>
  <si>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</si>
  <si>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</si>
  <si>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</si>
  <si>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</si>
  <si>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</si>
  <si>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</si>
  <si>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</si>
  <si>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</si>
  <si>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</si>
  <si>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</si>
  <si>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</si>
  <si>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</si>
  <si>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</si>
  <si>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</si>
  <si>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</si>
  <si>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</si>
  <si>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</si>
  <si>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</si>
  <si>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</si>
  <si>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</si>
  <si>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</si>
  <si>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</si>
  <si>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</si>
  <si>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</si>
  <si>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</si>
  <si>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</si>
  <si>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</si>
  <si>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</si>
  <si>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</si>
  <si>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</si>
  <si>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</si>
  <si>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</si>
  <si>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</si>
  <si>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</si>
  <si>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</si>
  <si>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</si>
  <si>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</si>
  <si>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</si>
  <si>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</si>
  <si>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</si>
  <si>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</si>
  <si>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</si>
  <si>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</si>
  <si>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</si>
  <si>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</si>
  <si>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</si>
  <si>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</si>
  <si>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</si>
  <si>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</si>
  <si>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</si>
  <si>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</si>
  <si>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</si>
  <si>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</si>
  <si>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</si>
  <si>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</si>
  <si>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</si>
  <si>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</si>
  <si>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</si>
  <si>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</si>
  <si>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</si>
  <si>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</si>
  <si>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</si>
  <si>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</si>
  <si>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</si>
  <si>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</si>
  <si>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</si>
  <si>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</si>
  <si>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</si>
  <si>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</si>
  <si>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</si>
  <si>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</si>
  <si>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</si>
  <si>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</si>
  <si>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</si>
  <si>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</si>
  <si>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</si>
  <si>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</si>
  <si>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</si>
  <si>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</si>
  <si>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</si>
  <si>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</si>
  <si>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</si>
  <si>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</si>
  <si>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</si>
  <si>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</si>
  <si>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</si>
  <si>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</si>
  <si>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</si>
  <si>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</si>
  <si>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</si>
  <si>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</si>
  <si>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</si>
  <si>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</si>
  <si>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</si>
  <si>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</si>
  <si>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</si>
  <si>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</si>
  <si>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</si>
  <si>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</si>
  <si>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</si>
  <si>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</si>
  <si>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</si>
  <si>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</si>
  <si>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</si>
  <si>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</si>
  <si>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</si>
  <si>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</si>
  <si>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</si>
  <si>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</si>
  <si>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</si>
  <si>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</si>
  <si>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</si>
  <si>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</si>
  <si>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</si>
  <si>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</si>
  <si>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</si>
  <si>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</si>
  <si>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</si>
  <si>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</si>
  <si>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</si>
  <si>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</si>
  <si>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</si>
  <si>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</si>
  <si>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</si>
  <si>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</si>
  <si>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</si>
  <si>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</si>
  <si>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</si>
  <si>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</si>
  <si>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</si>
  <si>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</si>
  <si>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</si>
  <si>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</si>
  <si>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</si>
  <si>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</si>
  <si>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</si>
  <si>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</si>
  <si>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</si>
  <si>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</si>
  <si>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</si>
  <si>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</si>
  <si>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</si>
  <si>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</si>
  <si>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</si>
  <si>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</si>
  <si>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</si>
  <si>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</si>
  <si>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</si>
  <si>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</si>
  <si>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</si>
  <si>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</si>
  <si>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</si>
  <si>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</si>
  <si>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</si>
  <si>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</si>
  <si>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</si>
  <si>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</si>
  <si>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</si>
  <si>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</si>
  <si>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</si>
  <si>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</si>
  <si>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</si>
  <si>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</si>
  <si>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</si>
  <si>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</si>
  <si>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</si>
  <si>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</si>
  <si>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</si>
  <si>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</si>
  <si>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</si>
  <si>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</si>
  <si>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</si>
  <si>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</si>
  <si>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</si>
  <si>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</si>
  <si>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</si>
  <si>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</si>
  <si>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</si>
  <si>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</si>
  <si>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</si>
  <si>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</si>
  <si>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</si>
  <si>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</si>
  <si>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</si>
  <si>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</si>
  <si>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</si>
  <si>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</si>
  <si>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</si>
  <si>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</si>
  <si>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</si>
  <si>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</si>
  <si>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</si>
  <si>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</si>
  <si>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</si>
  <si>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</si>
  <si>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</si>
  <si>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</si>
  <si>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</si>
  <si>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</si>
  <si>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</si>
  <si>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</si>
  <si>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</si>
  <si>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</si>
  <si>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</si>
  <si>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</si>
  <si>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</si>
  <si>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</si>
  <si>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</si>
  <si>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</si>
  <si>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</si>
  <si>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</si>
  <si>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</si>
  <si>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</si>
  <si>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</si>
  <si>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</si>
  <si>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</si>
  <si>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</si>
  <si>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</si>
  <si>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</si>
  <si>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</si>
  <si>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</si>
  <si>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</si>
  <si>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</si>
  <si>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</si>
  <si>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</si>
  <si>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</si>
  <si>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</si>
  <si>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</si>
  <si>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</si>
  <si>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</si>
  <si>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</si>
  <si>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</si>
  <si>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</si>
  <si>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</si>
  <si>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</si>
  <si>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</si>
  <si>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</si>
  <si>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</si>
  <si>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</si>
  <si>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</si>
  <si>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</si>
  <si>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</si>
  <si>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</si>
  <si>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</si>
  <si>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</si>
  <si>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</si>
  <si>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</si>
  <si>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</si>
  <si>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</si>
  <si>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</si>
  <si>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</si>
  <si>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</si>
  <si>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</si>
  <si>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</si>
  <si>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</si>
  <si>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</si>
  <si>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</si>
  <si>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</si>
  <si>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</si>
  <si>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</si>
  <si>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</si>
  <si>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</si>
  <si>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</si>
  <si>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</si>
  <si>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</si>
  <si>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</si>
  <si>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</si>
  <si>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</si>
  <si>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</si>
  <si>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</si>
  <si>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</si>
  <si>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</si>
  <si>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</si>
  <si>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</si>
  <si>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</si>
  <si>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</si>
  <si>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</si>
  <si>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</si>
  <si>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</si>
  <si>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</si>
  <si>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</si>
  <si>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</si>
  <si>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</si>
  <si>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</si>
  <si>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</si>
  <si>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</si>
  <si>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</si>
  <si>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</si>
  <si>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</si>
  <si>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</si>
  <si>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</si>
  <si>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</si>
  <si>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</si>
  <si>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</si>
  <si>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</si>
  <si>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</si>
  <si>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</si>
  <si>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</si>
  <si>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</si>
  <si>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</si>
  <si>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</si>
  <si>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</si>
  <si>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</si>
  <si>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</si>
  <si>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</si>
  <si>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</si>
  <si>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</si>
  <si>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</si>
  <si>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</si>
  <si>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</si>
  <si>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</si>
  <si>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</si>
  <si>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</si>
  <si>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</si>
  <si>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</si>
  <si>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</si>
  <si>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</si>
  <si>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</si>
  <si>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</si>
  <si>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</si>
  <si>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</si>
  <si>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</si>
  <si>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</si>
  <si>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</si>
  <si>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</si>
  <si>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</si>
  <si>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</si>
  <si>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</si>
  <si>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</si>
  <si>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</si>
  <si>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</si>
  <si>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</si>
  <si>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</si>
  <si>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</si>
  <si>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</si>
  <si>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</si>
  <si>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</si>
  <si>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</si>
  <si>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</si>
  <si>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</si>
  <si>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</si>
  <si>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</si>
  <si>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</si>
  <si>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</si>
  <si>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</si>
  <si>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</si>
  <si>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</si>
  <si>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</si>
  <si>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</si>
  <si>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</si>
  <si>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</si>
  <si>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</si>
  <si>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</si>
  <si>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</si>
  <si>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</si>
  <si>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</si>
  <si>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</si>
  <si>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</si>
  <si>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</si>
  <si>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</si>
  <si>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</si>
  <si>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</si>
  <si>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</si>
  <si>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</si>
  <si>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</si>
  <si>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</si>
  <si>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</si>
  <si>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</si>
  <si>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</si>
  <si>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</si>
  <si>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</si>
  <si>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</si>
  <si>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</si>
  <si>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</si>
  <si>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</si>
  <si>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</si>
  <si>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</si>
  <si>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</si>
  <si>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</si>
  <si>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</si>
  <si>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</si>
  <si>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</si>
  <si>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</si>
  <si>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</si>
  <si>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</si>
  <si>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</si>
  <si>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</si>
  <si>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</si>
  <si>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</si>
  <si>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</si>
  <si>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</si>
  <si>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</si>
  <si>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</si>
  <si>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</si>
  <si>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</si>
  <si>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</si>
  <si>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</si>
  <si>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</si>
  <si>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</si>
  <si>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</si>
  <si>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</si>
  <si>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</si>
  <si>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</si>
  <si>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</si>
  <si>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</si>
  <si>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</si>
  <si>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</si>
  <si>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</si>
  <si>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</si>
  <si>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</si>
  <si>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</si>
  <si>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</si>
  <si>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</si>
  <si>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</si>
  <si>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</si>
  <si>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</si>
  <si>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</si>
  <si>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</si>
  <si>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</si>
  <si>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</si>
  <si>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</si>
  <si>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</si>
  <si>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</si>
  <si>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</si>
  <si>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</si>
  <si>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</si>
  <si>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</si>
  <si>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</si>
  <si>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</si>
  <si>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</si>
  <si>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</si>
  <si>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</si>
  <si>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</si>
  <si>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</si>
  <si>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</si>
  <si>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</si>
  <si>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</si>
  <si>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</si>
  <si>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</si>
  <si>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</si>
  <si>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</si>
  <si>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</si>
  <si>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</si>
  <si>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</si>
  <si>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</si>
  <si>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</si>
  <si>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</si>
  <si>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</si>
  <si>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</si>
  <si>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</si>
  <si>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</si>
  <si>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</si>
  <si>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</si>
  <si>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</si>
  <si>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</si>
  <si>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</si>
  <si>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</si>
  <si>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</si>
  <si>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</si>
  <si>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</si>
  <si>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</si>
  <si>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</si>
  <si>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</si>
  <si>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</si>
  <si>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</si>
  <si>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</si>
  <si>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</si>
  <si>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</si>
  <si>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</si>
  <si>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</si>
  <si>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</si>
  <si>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</si>
  <si>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</si>
  <si>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</si>
  <si>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</si>
  <si>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</si>
  <si>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</si>
  <si>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</si>
  <si>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</si>
  <si>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</si>
  <si>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</si>
  <si>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</si>
  <si>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</si>
  <si>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</si>
  <si>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</si>
  <si>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</si>
  <si>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</si>
  <si>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</si>
  <si>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</si>
  <si>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</si>
  <si>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</si>
  <si>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</si>
  <si>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</si>
  <si>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</si>
  <si>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</si>
  <si>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</si>
  <si>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</si>
  <si>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</si>
  <si>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</si>
  <si>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</si>
  <si>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</si>
  <si>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</si>
  <si>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</si>
  <si>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</si>
  <si>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</si>
  <si>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</si>
  <si>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</si>
  <si>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</si>
  <si>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</si>
  <si>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</si>
  <si>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</si>
  <si>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</si>
  <si>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</si>
  <si>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</si>
  <si>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</si>
  <si>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</si>
  <si>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</si>
  <si>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</si>
  <si>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</si>
  <si>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</si>
  <si>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</si>
  <si>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</si>
  <si>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</si>
  <si>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</si>
  <si>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</si>
  <si>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</si>
  <si>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</si>
  <si>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</si>
  <si>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</si>
  <si>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</si>
  <si>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</si>
  <si>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</si>
  <si>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</si>
  <si>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</si>
  <si>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</si>
  <si>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</si>
  <si>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</si>
  <si>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</si>
  <si>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</si>
  <si>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</si>
  <si>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</si>
  <si>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</si>
  <si>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</si>
  <si>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</si>
  <si>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</si>
  <si>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</si>
  <si>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</si>
  <si>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</si>
  <si>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</si>
  <si>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</si>
  <si>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</si>
  <si>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</si>
  <si>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</si>
  <si>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</si>
  <si>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</si>
  <si>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</si>
  <si>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</si>
  <si>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</si>
  <si>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</si>
  <si>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</si>
  <si>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</si>
  <si>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</si>
  <si>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</si>
  <si>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</si>
  <si>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</si>
  <si>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</si>
  <si>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</si>
  <si>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</si>
  <si>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</si>
  <si>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</si>
  <si>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</si>
  <si>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</si>
  <si>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</si>
  <si>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</si>
  <si>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</si>
  <si>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</si>
  <si>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</si>
  <si>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</si>
  <si>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</si>
  <si>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</si>
  <si>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</si>
  <si>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</si>
  <si>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</si>
  <si>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</si>
  <si>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</si>
  <si>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</si>
  <si>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</si>
  <si>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</si>
  <si>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</si>
  <si>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</si>
  <si>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</si>
  <si>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</si>
  <si>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</si>
  <si>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</si>
  <si>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</si>
  <si>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</si>
  <si>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</si>
  <si>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</si>
  <si>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</si>
  <si>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</si>
  <si>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</si>
  <si>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</si>
  <si>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</si>
  <si>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</si>
  <si>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</si>
  <si>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</si>
  <si>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</si>
  <si>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</si>
  <si>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</si>
  <si>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</si>
  <si>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</si>
  <si>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</si>
  <si>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</si>
  <si>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</si>
  <si>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</si>
  <si>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</si>
  <si>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</si>
  <si>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</si>
  <si>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</si>
  <si>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</si>
  <si>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</si>
  <si>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</si>
  <si>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</si>
  <si>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</si>
  <si>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</si>
  <si>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</si>
  <si>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</si>
  <si>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</si>
  <si>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</si>
  <si>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</si>
  <si>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</si>
  <si>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</si>
  <si>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</si>
  <si>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</si>
  <si>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</si>
  <si>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</si>
  <si>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</si>
  <si>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</si>
  <si>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</si>
  <si>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</si>
  <si>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</si>
  <si>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</si>
  <si>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</si>
  <si>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</si>
  <si>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</si>
  <si>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</si>
  <si>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</si>
  <si>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</si>
  <si>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</si>
  <si>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</si>
  <si>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</si>
  <si>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</si>
  <si>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</si>
  <si>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</si>
  <si>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</si>
  <si>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</si>
  <si>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</si>
  <si>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</si>
  <si>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</si>
  <si>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</si>
  <si>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</si>
  <si>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</si>
  <si>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</si>
  <si>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</si>
  <si>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</si>
  <si>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</si>
  <si>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</si>
  <si>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</si>
  <si>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</si>
  <si>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</si>
  <si>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</si>
  <si>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</si>
  <si>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</si>
  <si>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</si>
  <si>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</si>
  <si>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</si>
  <si>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</si>
  <si>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</si>
  <si>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</si>
  <si>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</si>
  <si>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</si>
  <si>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</si>
  <si>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</si>
  <si>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</si>
  <si>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</si>
  <si>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</si>
  <si>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</si>
  <si>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</si>
  <si>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</si>
  <si>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</si>
  <si>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</si>
  <si>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</si>
  <si>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</si>
  <si>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</si>
  <si>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</si>
  <si>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</si>
  <si>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</si>
  <si>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</si>
  <si>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</si>
  <si>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</si>
  <si>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</si>
  <si>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</si>
  <si>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</si>
  <si>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</si>
  <si>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</si>
  <si>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</si>
  <si>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</si>
  <si>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</si>
  <si>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</si>
  <si>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</si>
  <si>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</si>
  <si>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</si>
  <si>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</si>
  <si>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</si>
  <si>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</si>
  <si>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</si>
  <si>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</si>
  <si>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</si>
  <si>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</si>
  <si>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</si>
  <si>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</si>
  <si>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</si>
  <si>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</si>
  <si>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</si>
  <si>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</si>
  <si>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</si>
  <si>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</si>
  <si>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</si>
  <si>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</si>
  <si>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</si>
  <si>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</si>
  <si>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</si>
  <si>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</si>
  <si>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</si>
  <si>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</si>
  <si>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</si>
  <si>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</si>
  <si>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</si>
  <si>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</si>
  <si>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</si>
  <si>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</si>
  <si>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</si>
  <si>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</si>
  <si>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</si>
  <si>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</si>
  <si>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</si>
  <si>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</si>
  <si>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</si>
  <si>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</si>
  <si>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</si>
  <si>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</si>
  <si>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</si>
  <si>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</si>
  <si>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</si>
  <si>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</si>
  <si>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</si>
  <si>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</si>
  <si>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</si>
  <si>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</si>
  <si>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</si>
  <si>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</si>
  <si>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</si>
  <si>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</si>
  <si>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</si>
  <si>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</si>
  <si>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</si>
  <si>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</si>
  <si>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</si>
  <si>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</si>
  <si>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</si>
  <si>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</si>
  <si>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</si>
  <si>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</si>
  <si>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</si>
  <si>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</si>
  <si>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</si>
  <si>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</si>
  <si>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</si>
  <si>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</si>
  <si>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</si>
  <si>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</si>
  <si>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</si>
  <si>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</si>
  <si>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</si>
  <si>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</si>
  <si>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</si>
  <si>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</si>
  <si>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</si>
  <si>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</si>
  <si>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</si>
  <si>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</si>
  <si>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</si>
  <si>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</si>
  <si>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</si>
  <si>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</si>
  <si>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</si>
  <si>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</si>
  <si>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</si>
  <si>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</si>
  <si>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</si>
  <si>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</si>
  <si>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</si>
  <si>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</si>
  <si>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</si>
  <si>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</si>
  <si>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</si>
  <si>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</si>
  <si>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</si>
  <si>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</si>
  <si>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</si>
  <si>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</si>
  <si>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</si>
  <si>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</si>
  <si>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</si>
  <si>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</si>
  <si>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</si>
  <si>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</si>
  <si>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</si>
  <si>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</si>
  <si>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</si>
  <si>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</si>
  <si>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</si>
  <si>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</si>
  <si>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</si>
  <si>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</si>
  <si>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</si>
  <si>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</si>
  <si>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</si>
  <si>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</si>
  <si>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</si>
  <si>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</si>
  <si>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</si>
  <si>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</si>
  <si>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</si>
  <si>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</si>
  <si>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</si>
  <si>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</si>
  <si>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</si>
  <si>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</si>
  <si>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</si>
  <si>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</si>
  <si>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</si>
  <si>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</si>
  <si>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</si>
  <si>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</si>
  <si>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</si>
  <si>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</si>
  <si>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</si>
  <si>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</si>
  <si>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</si>
  <si>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</si>
  <si>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</si>
  <si>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</si>
  <si>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</si>
  <si>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</si>
  <si>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</si>
  <si>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</si>
  <si>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</si>
  <si>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</si>
  <si>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</si>
  <si>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</si>
  <si>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</si>
  <si>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</si>
  <si>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</si>
  <si>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</si>
  <si>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</si>
  <si>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</si>
  <si>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</si>
  <si>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</si>
  <si>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</si>
  <si>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</si>
  <si>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</si>
  <si>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</si>
  <si>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</si>
  <si>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</si>
  <si>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</si>
  <si>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</si>
  <si>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</si>
  <si>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</si>
  <si>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</si>
  <si>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</si>
  <si>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</si>
  <si>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</si>
  <si>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</si>
  <si>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</si>
  <si>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</si>
  <si>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</si>
  <si>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</si>
  <si>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</si>
  <si>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</si>
  <si>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</si>
  <si>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</si>
  <si>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</si>
  <si>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</si>
  <si>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</si>
  <si>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</si>
  <si>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</si>
  <si>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</si>
  <si>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</si>
  <si>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</si>
  <si>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</si>
  <si>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</si>
  <si>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</si>
  <si>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</si>
  <si>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</si>
  <si>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</si>
  <si>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</si>
  <si>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</si>
  <si>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</si>
  <si>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</si>
  <si>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</si>
  <si>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</si>
  <si>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</si>
  <si>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</si>
  <si>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</si>
  <si>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</si>
  <si>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</si>
  <si>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</si>
  <si>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</si>
  <si>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</si>
  <si>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</si>
  <si>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</si>
  <si>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</si>
  <si>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</si>
  <si>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</si>
  <si>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</si>
  <si>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</si>
  <si>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</si>
  <si>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</si>
  <si>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</si>
  <si>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</si>
  <si>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</si>
  <si>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</si>
  <si>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</si>
  <si>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</si>
  <si>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</si>
  <si>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</si>
  <si>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</si>
  <si>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</si>
  <si>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</si>
  <si>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</si>
  <si>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</si>
  <si>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</si>
  <si>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</si>
  <si>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</si>
  <si>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</si>
  <si>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</si>
  <si>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</si>
  <si>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</si>
  <si>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</si>
  <si>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</si>
  <si>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</si>
  <si>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</si>
  <si>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</si>
  <si>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</si>
  <si>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</si>
  <si>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</si>
  <si>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</si>
  <si>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</si>
  <si>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</si>
  <si>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</si>
  <si>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</si>
  <si>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</si>
  <si>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</si>
  <si>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</si>
  <si>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</si>
  <si>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</si>
  <si>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</si>
  <si>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</si>
  <si>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</si>
  <si>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</si>
  <si>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</si>
  <si>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</si>
  <si>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</si>
  <si>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</si>
  <si>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</si>
  <si>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</si>
  <si>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</si>
  <si>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</si>
  <si>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</si>
  <si>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</si>
  <si>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</si>
  <si>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</si>
  <si>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</si>
  <si>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</si>
  <si>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</si>
  <si>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</si>
  <si>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</si>
  <si>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</si>
  <si>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</si>
  <si>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</si>
  <si>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</si>
  <si>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</si>
  <si>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</si>
  <si>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</si>
  <si>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</si>
  <si>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</si>
  <si>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</si>
  <si>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</si>
  <si>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</si>
  <si>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</si>
  <si>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</si>
  <si>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</si>
  <si>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</si>
  <si>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</si>
  <si>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</si>
  <si>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</si>
  <si>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</si>
  <si>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</si>
  <si>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</si>
  <si>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</si>
  <si>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</si>
  <si>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</si>
  <si>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</si>
  <si>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</si>
  <si>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</si>
  <si>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</si>
  <si>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</si>
  <si>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</si>
  <si>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</si>
  <si>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</si>
  <si>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</si>
  <si>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</si>
  <si>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</si>
  <si>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</si>
  <si>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</si>
  <si>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</si>
  <si>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</si>
  <si>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</si>
  <si>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</si>
  <si>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</si>
  <si>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</si>
  <si>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</si>
  <si>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</si>
  <si>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</si>
  <si>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</si>
  <si>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</si>
  <si>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</si>
  <si>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</si>
  <si>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</si>
  <si>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</si>
  <si>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</si>
  <si>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</si>
  <si>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</si>
  <si>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</si>
  <si>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</si>
  <si>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</si>
  <si>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</si>
  <si>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</si>
  <si>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</si>
  <si>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</si>
  <si>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</si>
  <si>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</si>
  <si>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</si>
  <si>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</si>
  <si>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</si>
  <si>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</si>
  <si>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</si>
  <si>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</si>
  <si>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</si>
  <si>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</si>
  <si>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</si>
  <si>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</si>
  <si>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</si>
  <si>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</si>
  <si>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</si>
  <si>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</si>
  <si>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</si>
  <si>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</si>
  <si>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</si>
  <si>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</si>
  <si>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</si>
  <si>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</si>
  <si>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</si>
  <si>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</si>
  <si>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</si>
  <si>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</si>
  <si>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</si>
  <si>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</si>
  <si>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</si>
  <si>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</si>
  <si>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</si>
  <si>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</si>
  <si>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</si>
  <si>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</si>
  <si>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</si>
  <si>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</si>
  <si>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</si>
  <si>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</si>
  <si>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</si>
  <si>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</si>
  <si>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</si>
  <si>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</si>
  <si>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</si>
  <si>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</si>
  <si>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</si>
  <si>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</si>
  <si>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</si>
  <si>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</si>
  <si>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</si>
  <si>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</si>
  <si>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</si>
  <si>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</si>
  <si>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</si>
  <si>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</si>
  <si>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</si>
  <si>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</si>
  <si>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</si>
  <si>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</si>
  <si>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</si>
  <si>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</si>
  <si>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</si>
  <si>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</si>
  <si>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</si>
  <si>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</si>
  <si>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</si>
  <si>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</si>
  <si>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</si>
  <si>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</si>
  <si>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</si>
  <si>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</si>
  <si>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</si>
  <si>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</si>
  <si>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</si>
  <si>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</si>
  <si>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</si>
  <si>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</si>
  <si>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</si>
  <si>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</si>
  <si>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</si>
  <si>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</si>
  <si>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</si>
  <si>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</si>
  <si>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</si>
  <si>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</si>
  <si>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</si>
  <si>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</si>
  <si>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</si>
  <si>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</si>
  <si>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</si>
  <si>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</si>
  <si>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</si>
  <si>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</si>
  <si>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</si>
  <si>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</si>
  <si>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</si>
  <si>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</si>
  <si>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</si>
  <si>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</si>
  <si>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</si>
  <si>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</si>
  <si>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</si>
  <si>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</si>
  <si>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</si>
  <si>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</si>
  <si>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</si>
  <si>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</si>
  <si>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</si>
  <si>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</si>
  <si>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</si>
  <si>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</si>
  <si>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</si>
  <si>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</si>
  <si>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</si>
  <si>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</si>
  <si>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</si>
  <si>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</si>
  <si>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</si>
  <si>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</si>
  <si>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</si>
  <si>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</si>
  <si>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</si>
  <si>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</si>
  <si>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</si>
  <si>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</si>
  <si>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</si>
  <si>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</si>
  <si>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</si>
  <si>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</si>
  <si>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</si>
  <si>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</si>
  <si>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</si>
  <si>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</si>
  <si>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</si>
  <si>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</si>
  <si>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</si>
  <si>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</si>
  <si>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</si>
  <si>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</si>
  <si>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</si>
  <si>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</si>
  <si>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</si>
  <si>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</si>
  <si>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</si>
  <si>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</si>
  <si>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</si>
  <si>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</si>
  <si>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</si>
  <si>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</si>
  <si>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</si>
  <si>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</si>
  <si>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</si>
  <si>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</si>
  <si>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</si>
  <si>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</si>
  <si>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</si>
  <si>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</si>
  <si>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</si>
  <si>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</si>
  <si>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</si>
  <si>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</si>
  <si>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</si>
  <si>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</si>
  <si>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</si>
  <si>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</si>
  <si>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</si>
  <si>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</si>
  <si>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</si>
  <si>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</si>
  <si>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</si>
  <si>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</si>
  <si>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</si>
  <si>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</si>
  <si>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</si>
  <si>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</si>
  <si>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</si>
  <si>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</si>
  <si>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</si>
  <si>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</si>
  <si>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</si>
  <si>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</si>
  <si>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</si>
  <si>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</si>
  <si>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</si>
  <si>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</si>
  <si>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</si>
  <si>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</si>
  <si>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</si>
  <si>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</si>
  <si>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</si>
  <si>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</si>
  <si>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</si>
  <si>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</si>
  <si>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</si>
  <si>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</si>
  <si>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</si>
  <si>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</si>
  <si>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</si>
  <si>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</si>
  <si>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</si>
  <si>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</si>
  <si>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</si>
  <si>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</si>
  <si>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</si>
  <si>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</si>
  <si>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</si>
  <si>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</si>
  <si>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</si>
  <si>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</si>
  <si>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</si>
  <si>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</si>
  <si>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</si>
  <si>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</si>
  <si>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</si>
  <si>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</si>
  <si>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</si>
  <si>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</si>
  <si>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</si>
  <si>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</si>
  <si>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</si>
  <si>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</si>
  <si>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</si>
  <si>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</si>
  <si>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</si>
  <si>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</si>
  <si>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</si>
  <si>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</si>
  <si>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</si>
  <si>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</si>
  <si>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</si>
  <si>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</si>
  <si>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</si>
  <si>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</si>
  <si>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</si>
  <si>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</si>
  <si>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</si>
  <si>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</si>
  <si>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</si>
  <si>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</si>
  <si>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</si>
  <si>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</si>
  <si>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</si>
  <si>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</si>
  <si>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</si>
  <si>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</si>
  <si>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</si>
  <si>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</si>
  <si>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</si>
  <si>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</si>
  <si>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</si>
  <si>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</si>
  <si>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</si>
  <si>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</si>
  <si>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</si>
  <si>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</si>
  <si>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</si>
  <si>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</si>
  <si>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</si>
  <si>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</si>
  <si>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</si>
  <si>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</si>
  <si>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</si>
  <si>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</si>
  <si>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</si>
  <si>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</si>
  <si>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</si>
  <si>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</si>
  <si>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</si>
  <si>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</si>
  <si>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</si>
  <si>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</si>
  <si>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</si>
  <si>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</si>
  <si>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</si>
  <si>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</si>
  <si>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</si>
  <si>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</si>
  <si>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</si>
  <si>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</si>
  <si>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</si>
  <si>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</si>
  <si>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</si>
  <si>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</si>
  <si>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</si>
  <si>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</si>
  <si>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</si>
  <si>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</si>
  <si>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</si>
  <si>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</si>
  <si>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</si>
  <si>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</si>
  <si>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</si>
  <si>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</si>
  <si>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</si>
  <si>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</si>
  <si>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</si>
  <si>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</si>
  <si>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</si>
  <si>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</si>
  <si>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</si>
  <si>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</si>
  <si>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</si>
  <si>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</si>
  <si>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</si>
  <si>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</si>
  <si>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</si>
  <si>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</si>
  <si>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</si>
  <si>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</si>
  <si>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</si>
  <si>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</si>
  <si>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</si>
  <si>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</si>
  <si>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</si>
  <si>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</si>
  <si>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</si>
  <si>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</si>
  <si>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</si>
  <si>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</si>
  <si>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</si>
  <si>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</si>
  <si>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</si>
  <si>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</si>
  <si>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</si>
  <si>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</si>
  <si>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</si>
  <si>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</si>
  <si>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</si>
  <si>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</si>
  <si>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</si>
  <si>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</si>
  <si>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</si>
  <si>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</si>
  <si>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</si>
  <si>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</si>
  <si>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</si>
  <si>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</si>
  <si>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</si>
  <si>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</si>
  <si>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</si>
  <si>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</si>
  <si>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</si>
  <si>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</si>
  <si>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</si>
  <si>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</si>
  <si>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</si>
  <si>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</si>
  <si>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</si>
  <si>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</si>
  <si>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</si>
  <si>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</si>
  <si>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</si>
  <si>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</si>
  <si>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</si>
  <si>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</si>
  <si>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</si>
  <si>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</si>
  <si>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</si>
  <si>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</si>
  <si>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</si>
  <si>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</si>
  <si>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</si>
  <si>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</si>
  <si>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</si>
  <si>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</si>
  <si>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</si>
  <si>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</si>
  <si>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</si>
  <si>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</si>
  <si>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</si>
  <si>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</si>
  <si>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</si>
  <si>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</si>
  <si>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</si>
  <si>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</si>
  <si>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</si>
  <si>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</si>
  <si>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</si>
  <si>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</si>
  <si>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</si>
  <si>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</si>
  <si>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</si>
  <si>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</si>
  <si>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</si>
  <si>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</si>
  <si>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</si>
  <si>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</si>
  <si>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</si>
  <si>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</si>
  <si>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</si>
  <si>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</si>
  <si>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</si>
  <si>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</si>
  <si>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</si>
  <si>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</si>
  <si>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</si>
  <si>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</si>
  <si>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</si>
  <si>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</si>
  <si>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</si>
  <si>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</si>
  <si>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</si>
  <si>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</si>
  <si>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</si>
  <si>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</si>
  <si>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</si>
  <si>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</si>
  <si>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</si>
  <si>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</si>
  <si>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</si>
  <si>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</si>
  <si>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</si>
  <si>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</si>
  <si>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</si>
  <si>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</si>
  <si>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</si>
  <si>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</si>
  <si>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</si>
  <si>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</si>
  <si>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</si>
  <si>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</si>
  <si>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</si>
  <si>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</si>
  <si>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</si>
  <si>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</si>
  <si>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</si>
  <si>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</si>
  <si>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</si>
  <si>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</si>
  <si>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</si>
  <si>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</si>
  <si>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</si>
  <si>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</si>
  <si>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</si>
  <si>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</si>
  <si>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</si>
  <si>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</si>
  <si>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</si>
  <si>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</si>
  <si>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</si>
  <si>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</si>
  <si>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</si>
  <si>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</si>
  <si>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</si>
  <si>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</si>
  <si>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</si>
  <si>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</si>
  <si>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</si>
  <si>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</si>
  <si>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</si>
  <si>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</si>
  <si>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</si>
  <si>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</si>
  <si>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</si>
  <si>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</si>
  <si>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</si>
  <si>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</si>
  <si>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</si>
  <si>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</si>
  <si>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</si>
  <si>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</si>
  <si>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</si>
  <si>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</si>
  <si>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</si>
  <si>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</si>
  <si>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</si>
  <si>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</si>
  <si>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</si>
  <si>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</si>
  <si>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</si>
  <si>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</si>
  <si>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</si>
  <si>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</si>
  <si>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</si>
  <si>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</si>
  <si>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</si>
  <si>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</si>
  <si>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</si>
  <si>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</si>
  <si>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</si>
  <si>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</si>
  <si>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</si>
  <si>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</si>
  <si>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</si>
  <si>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</si>
  <si>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</si>
  <si>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</si>
  <si>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</si>
  <si>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</si>
  <si>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</si>
  <si>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</si>
  <si>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</si>
  <si>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</si>
  <si>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</si>
  <si>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</si>
  <si>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</si>
  <si>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</si>
  <si>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</si>
  <si>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</si>
  <si>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</si>
  <si>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</si>
  <si>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</si>
  <si>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</si>
  <si>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</si>
  <si>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</si>
  <si>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</si>
  <si>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</si>
  <si>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</si>
  <si>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</si>
  <si>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</si>
  <si>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</si>
  <si>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</si>
  <si>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</si>
  <si>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</si>
  <si>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</si>
  <si>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</si>
  <si>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</si>
  <si>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</si>
  <si>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</si>
  <si>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</si>
  <si>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</si>
  <si>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</si>
  <si>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</si>
  <si>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</si>
  <si>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</si>
  <si>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</si>
  <si>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</si>
  <si>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</si>
  <si>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</si>
  <si>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</si>
  <si>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</si>
  <si>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</si>
  <si>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</si>
  <si>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</si>
  <si>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</si>
  <si>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</si>
  <si>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</si>
  <si>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</si>
  <si>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</si>
  <si>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</si>
  <si>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</si>
  <si>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</si>
  <si>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</si>
  <si>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</si>
  <si>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</si>
  <si>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</si>
  <si>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</si>
  <si>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</si>
  <si>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</si>
  <si>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</si>
  <si>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</si>
  <si>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</si>
  <si>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</si>
  <si>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</si>
  <si>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</si>
  <si>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</si>
  <si>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</si>
  <si>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</si>
  <si>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</si>
  <si>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</si>
  <si>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</si>
  <si>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</si>
  <si>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</si>
  <si>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</si>
  <si>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</si>
  <si>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</si>
  <si>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</si>
  <si>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</si>
  <si>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</si>
  <si>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</si>
  <si>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</si>
  <si>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</si>
  <si>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</si>
  <si>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</si>
  <si>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</si>
  <si>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</si>
  <si>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</si>
  <si>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</si>
  <si>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</si>
  <si>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</si>
  <si>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</si>
  <si>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</si>
  <si>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</si>
  <si>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</si>
  <si>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</si>
  <si>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</si>
  <si>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</si>
  <si>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</si>
  <si>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</si>
  <si>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</si>
  <si>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</si>
  <si>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</si>
  <si>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</si>
  <si>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</si>
  <si>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</si>
  <si>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</si>
  <si>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</si>
  <si>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</si>
  <si>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</si>
  <si>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</si>
  <si>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</si>
  <si>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</si>
  <si>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</si>
  <si>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</si>
  <si>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</si>
  <si>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</si>
  <si>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</si>
  <si>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</si>
  <si>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</si>
  <si>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</si>
  <si>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</si>
  <si>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</si>
  <si>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</si>
  <si>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</si>
  <si>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</si>
  <si>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</si>
  <si>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</si>
  <si>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</si>
  <si>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</si>
  <si>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</si>
  <si>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</si>
  <si>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</si>
  <si>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</si>
  <si>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</si>
  <si>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</si>
  <si>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</si>
  <si>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</si>
  <si>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</si>
  <si>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</si>
  <si>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</si>
  <si>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</si>
  <si>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</si>
  <si>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</si>
  <si>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</si>
  <si>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</si>
  <si>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</si>
  <si>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</si>
  <si>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</si>
  <si>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</si>
  <si>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</si>
  <si>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</si>
  <si>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</si>
  <si>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</si>
  <si>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</si>
  <si>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</si>
  <si>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</si>
  <si>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</si>
  <si>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</si>
  <si>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</si>
  <si>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</si>
  <si>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</si>
  <si>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</si>
  <si>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</si>
  <si>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</si>
  <si>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</si>
  <si>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</si>
  <si>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</si>
  <si>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</si>
  <si>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</si>
  <si>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</si>
  <si>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</si>
  <si>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</si>
  <si>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</si>
  <si>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</si>
  <si>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</si>
  <si>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</si>
  <si>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</si>
  <si>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</si>
  <si>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</si>
  <si>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</si>
  <si>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</si>
  <si>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</si>
  <si>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</si>
  <si>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</si>
  <si>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</si>
  <si>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</si>
  <si>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</si>
  <si>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</si>
  <si>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</si>
  <si>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</si>
  <si>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</si>
  <si>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</si>
  <si>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</si>
  <si>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</si>
  <si>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</si>
  <si>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</si>
  <si>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</si>
  <si>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</si>
  <si>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</si>
  <si>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</si>
  <si>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</si>
  <si>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</si>
  <si>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</si>
  <si>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</si>
  <si>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</si>
  <si>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</si>
  <si>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</si>
  <si>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</si>
  <si>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</si>
  <si>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</si>
  <si>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</si>
  <si>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</si>
  <si>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</si>
  <si>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</si>
  <si>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</si>
  <si>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</si>
  <si>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</si>
  <si>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</si>
  <si>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</si>
  <si>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</si>
  <si>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</si>
  <si>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</si>
  <si>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</si>
  <si>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</si>
  <si>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</si>
  <si>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</si>
  <si>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</si>
  <si>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</si>
  <si>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</si>
  <si>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</si>
  <si>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</si>
  <si>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</si>
  <si>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</si>
  <si>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</si>
  <si>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</si>
  <si>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</si>
  <si>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</si>
  <si>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</si>
  <si>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</si>
  <si>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</si>
  <si>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</si>
  <si>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</si>
  <si>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</si>
  <si>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</si>
  <si>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</si>
  <si>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</si>
  <si>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</si>
  <si>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</si>
  <si>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</si>
  <si>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</si>
  <si>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</si>
  <si>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</si>
  <si>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</si>
  <si>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</si>
  <si>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</si>
  <si>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</si>
  <si>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</si>
  <si>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</si>
  <si>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</si>
  <si>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</si>
  <si>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</si>
  <si>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</si>
  <si>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</si>
  <si>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</si>
  <si>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</si>
  <si>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</si>
  <si>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</si>
  <si>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</si>
  <si>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</si>
  <si>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</si>
  <si>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</si>
  <si>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</si>
  <si>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</si>
  <si>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</si>
  <si>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</si>
  <si>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</si>
  <si>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</si>
  <si>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</si>
  <si>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</si>
  <si>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</si>
  <si>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</si>
  <si>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</si>
  <si>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</si>
  <si>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</si>
  <si>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</si>
  <si>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</si>
  <si>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</si>
  <si>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</si>
  <si>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</si>
  <si>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</si>
  <si>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</si>
  <si>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</si>
  <si>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</si>
  <si>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</si>
  <si>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</si>
  <si>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</si>
  <si>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</si>
  <si>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</si>
  <si>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</si>
  <si>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</si>
  <si>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</si>
  <si>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</si>
  <si>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</si>
  <si>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</si>
  <si>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</si>
  <si>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</si>
  <si>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</si>
  <si>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</si>
  <si>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</si>
  <si>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</si>
  <si>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</si>
  <si>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</si>
  <si>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</si>
  <si>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</si>
  <si>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</si>
  <si>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</si>
  <si>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</si>
  <si>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</si>
  <si>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</si>
  <si>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</si>
  <si>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</si>
  <si>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</si>
  <si>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</si>
  <si>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</si>
  <si>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</si>
  <si>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</si>
  <si>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</si>
  <si>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</si>
  <si>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</si>
  <si>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</si>
  <si>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</si>
  <si>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</si>
  <si>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</si>
  <si>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</si>
  <si>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</si>
  <si>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</si>
  <si>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</si>
  <si>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</si>
  <si>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</si>
  <si>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</si>
  <si>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</si>
  <si>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</si>
  <si>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</si>
  <si>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</si>
  <si>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</si>
  <si>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</si>
  <si>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</si>
  <si>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</si>
  <si>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</si>
  <si>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</si>
  <si>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</si>
  <si>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</si>
  <si>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</si>
  <si>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</si>
  <si>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</si>
  <si>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</si>
  <si>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</si>
  <si>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</si>
  <si>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</si>
  <si>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</si>
  <si>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</si>
  <si>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</si>
  <si>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</si>
  <si>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</si>
  <si>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</si>
  <si>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</si>
  <si>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</si>
  <si>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</si>
  <si>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</si>
  <si>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</si>
  <si>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</si>
  <si>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</si>
  <si>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</si>
  <si>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</si>
  <si>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</si>
  <si>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</si>
  <si>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</si>
  <si>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</si>
  <si>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</si>
  <si>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</si>
  <si>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</si>
  <si>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</si>
  <si>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</si>
  <si>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</si>
  <si>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</si>
  <si>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</si>
  <si>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</si>
  <si>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</si>
  <si>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</si>
  <si>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</si>
  <si>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</si>
  <si>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</si>
  <si>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</si>
  <si>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</si>
  <si>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</si>
  <si>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</si>
  <si>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</si>
  <si>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</si>
  <si>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</si>
  <si>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</si>
  <si>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</si>
  <si>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</si>
  <si>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</si>
  <si>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</si>
  <si>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</si>
  <si>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</si>
  <si>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</si>
  <si>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</si>
  <si>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</si>
  <si>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</si>
  <si>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</si>
  <si>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</si>
  <si>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</si>
  <si>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</si>
  <si>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</si>
  <si>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</si>
  <si>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</si>
  <si>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</si>
  <si>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</si>
  <si>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</si>
  <si>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</si>
  <si>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</si>
  <si>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</si>
  <si>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</si>
  <si>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</si>
  <si>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</si>
  <si>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</si>
  <si>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</si>
  <si>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</si>
  <si>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</si>
  <si>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</si>
  <si>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</si>
  <si>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</si>
  <si>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</si>
  <si>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</si>
  <si>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</si>
  <si>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</si>
  <si>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</si>
  <si>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</si>
  <si>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</si>
  <si>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</si>
  <si>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</si>
  <si>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</si>
  <si>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</si>
  <si>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</si>
  <si>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</si>
  <si>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</si>
  <si>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</si>
  <si>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</si>
  <si>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</si>
  <si>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</si>
  <si>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</si>
  <si>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</si>
  <si>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</si>
  <si>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</si>
  <si>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</si>
  <si>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</si>
  <si>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</si>
  <si>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</si>
  <si>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</si>
  <si>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</si>
  <si>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</si>
  <si>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</si>
  <si>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</si>
  <si>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</si>
  <si>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</si>
  <si>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</si>
  <si>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</si>
  <si>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</si>
  <si>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</si>
  <si>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</si>
  <si>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</si>
  <si>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</si>
  <si>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</si>
  <si>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</si>
  <si>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</si>
  <si>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</si>
  <si>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</si>
  <si>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</si>
  <si>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</si>
  <si>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</si>
  <si>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</si>
  <si>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</si>
  <si>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</si>
  <si>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</si>
  <si>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</si>
  <si>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</si>
  <si>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</si>
  <si>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</si>
  <si>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</si>
  <si>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</si>
  <si>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</si>
  <si>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</si>
  <si>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</si>
  <si>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</si>
  <si>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</si>
  <si>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</si>
  <si>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</si>
  <si>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</si>
  <si>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</si>
  <si>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</si>
  <si>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</si>
  <si>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</si>
  <si>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</si>
  <si>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</si>
  <si>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</si>
  <si>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</si>
  <si>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</si>
  <si>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</si>
  <si>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</si>
  <si>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</si>
  <si>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</si>
  <si>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</si>
  <si>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</si>
  <si>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</si>
  <si>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</si>
  <si>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</si>
  <si>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</si>
  <si>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</si>
  <si>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</si>
  <si>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</si>
  <si>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</si>
  <si>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</si>
  <si>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</si>
  <si>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</si>
  <si>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</si>
  <si>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</si>
  <si>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</si>
  <si>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</si>
  <si>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</si>
  <si>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</si>
  <si>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</si>
  <si>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</si>
  <si>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</si>
  <si>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</si>
  <si>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</si>
  <si>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</si>
  <si>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</si>
  <si>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</si>
  <si>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</si>
  <si>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</si>
  <si>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</si>
  <si>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</si>
  <si>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</si>
  <si>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</si>
  <si>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</si>
  <si>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</si>
  <si>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</si>
  <si>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</si>
  <si>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</si>
  <si>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</si>
  <si>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</si>
  <si>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</si>
  <si>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</si>
  <si>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</si>
  <si>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</si>
  <si>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</si>
  <si>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</si>
  <si>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</si>
  <si>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</si>
  <si>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</si>
  <si>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</si>
  <si>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</si>
  <si>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</si>
  <si>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</si>
  <si>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</si>
  <si>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</si>
  <si>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</si>
  <si>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</si>
  <si>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</si>
  <si>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</si>
  <si>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</si>
  <si>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</si>
  <si>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</si>
  <si>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</si>
  <si>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</si>
  <si>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</si>
  <si>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</si>
  <si>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</si>
  <si>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</si>
  <si>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</si>
  <si>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</si>
  <si>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</si>
  <si>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</si>
  <si>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</si>
  <si>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</si>
  <si>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</si>
  <si>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</si>
  <si>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</si>
  <si>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</si>
  <si>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</si>
  <si>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</si>
  <si>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</si>
  <si>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</si>
  <si>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</si>
  <si>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</si>
  <si>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</si>
  <si>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</si>
  <si>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</si>
  <si>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</si>
  <si>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</si>
  <si>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</si>
  <si>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</si>
  <si>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</si>
  <si>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</si>
  <si>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</si>
  <si>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</si>
  <si>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</si>
  <si>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</si>
  <si>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</si>
  <si>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</si>
  <si>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</si>
  <si>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</si>
  <si>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</si>
  <si>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</si>
  <si>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</si>
  <si>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</si>
  <si>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</si>
  <si>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</si>
  <si>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</si>
  <si>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</si>
  <si>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</si>
  <si>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</si>
  <si>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</si>
  <si>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</si>
  <si>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</si>
  <si>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</si>
  <si>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</si>
  <si>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</si>
  <si>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</si>
  <si>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</si>
  <si>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</si>
  <si>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</si>
  <si>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</si>
  <si>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</si>
  <si>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</si>
  <si>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</si>
  <si>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</si>
  <si>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</si>
  <si>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</si>
  <si>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</si>
  <si>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</si>
  <si>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</si>
  <si>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</si>
  <si>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</si>
  <si>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</si>
  <si>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</si>
  <si>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</si>
  <si>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</si>
  <si>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</si>
  <si>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</si>
  <si>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</si>
  <si>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</si>
  <si>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</si>
  <si>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</si>
  <si>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</si>
  <si>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</si>
  <si>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</si>
  <si>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</si>
  <si>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</si>
  <si>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</si>
  <si>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</si>
  <si>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</si>
  <si>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</si>
  <si>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</si>
  <si>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</si>
  <si>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</si>
  <si>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</si>
  <si>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</si>
  <si>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</si>
  <si>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</si>
  <si>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</si>
  <si>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</si>
  <si>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</si>
  <si>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</si>
  <si>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</si>
  <si>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</si>
  <si>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</si>
  <si>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</si>
  <si>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</si>
  <si>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</si>
  <si>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</si>
  <si>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</si>
  <si>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</si>
  <si>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</si>
  <si>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</si>
  <si>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</si>
  <si>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</si>
  <si>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</si>
  <si>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</si>
  <si>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</si>
  <si>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</si>
  <si>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</si>
  <si>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</si>
  <si>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</si>
  <si>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</si>
  <si>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</si>
  <si>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</si>
  <si>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</si>
  <si>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</si>
  <si>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</si>
  <si>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</si>
  <si>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</si>
  <si>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</si>
  <si>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</si>
  <si>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</si>
  <si>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</si>
  <si>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</si>
  <si>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</si>
  <si>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</si>
  <si>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</si>
  <si>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</si>
  <si>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</si>
  <si>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</si>
  <si>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</si>
  <si>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</si>
  <si>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</si>
  <si>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</si>
  <si>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</si>
  <si>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</si>
  <si>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</si>
  <si>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</si>
  <si>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</si>
  <si>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</si>
  <si>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</si>
  <si>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</si>
  <si>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</si>
  <si>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</si>
  <si>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</si>
  <si>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</si>
  <si>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</si>
  <si>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</si>
  <si>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</si>
  <si>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</si>
  <si>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</si>
  <si>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</si>
  <si>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</si>
  <si>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</si>
  <si>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</si>
  <si>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</si>
  <si>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</si>
  <si>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</si>
  <si>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</si>
  <si>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</si>
  <si>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</si>
  <si>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</si>
  <si>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</si>
  <si>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</si>
  <si>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</si>
  <si>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</si>
  <si>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</si>
  <si>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</si>
  <si>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</si>
  <si>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</si>
  <si>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</si>
  <si>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</si>
  <si>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</si>
  <si>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</si>
  <si>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</si>
  <si>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</si>
  <si>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</si>
  <si>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</si>
  <si>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</si>
  <si>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</si>
  <si>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</si>
  <si>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</si>
  <si>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</si>
  <si>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</si>
  <si>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</si>
  <si>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</si>
  <si>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</si>
  <si>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</si>
  <si>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</si>
  <si>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</si>
  <si>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</si>
  <si>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</si>
  <si>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</si>
  <si>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</si>
  <si>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</si>
  <si>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</si>
  <si>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</si>
  <si>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</si>
  <si>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</si>
  <si>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</si>
  <si>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</si>
  <si>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</si>
  <si>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</si>
  <si>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</si>
  <si>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</si>
  <si>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</si>
  <si>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</si>
  <si>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</si>
  <si>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</si>
  <si>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</si>
  <si>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</si>
  <si>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</si>
  <si>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</si>
  <si>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</si>
  <si>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</si>
  <si>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</si>
  <si>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</si>
  <si>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</si>
  <si>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</si>
  <si>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</si>
  <si>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</si>
  <si>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</si>
  <si>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</si>
  <si>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</si>
  <si>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</si>
  <si>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</si>
  <si>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</si>
  <si>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</si>
  <si>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</si>
  <si>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</si>
  <si>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</si>
  <si>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</si>
  <si>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</si>
  <si>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</si>
  <si>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</si>
  <si>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</si>
  <si>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</si>
  <si>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</si>
  <si>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</si>
  <si>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</si>
  <si>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</si>
  <si>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</si>
  <si>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</si>
  <si>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</si>
  <si>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</si>
  <si>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</si>
  <si>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</si>
  <si>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</si>
  <si>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</si>
  <si>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</si>
  <si>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</si>
  <si>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</si>
  <si>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</si>
  <si>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</si>
  <si>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</si>
  <si>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</si>
  <si>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</si>
  <si>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</si>
  <si>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</si>
  <si>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</si>
  <si>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</si>
  <si>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</si>
  <si>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</si>
  <si>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</si>
  <si>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</si>
  <si>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</si>
  <si>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</si>
  <si>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</si>
  <si>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</si>
  <si>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</si>
  <si>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</si>
  <si>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</si>
  <si>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</si>
  <si>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</si>
  <si>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</si>
  <si>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</si>
  <si>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</si>
  <si>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</si>
  <si>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</si>
  <si>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</si>
  <si>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</si>
  <si>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</si>
  <si>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</si>
  <si>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</si>
  <si>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</si>
  <si>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</si>
  <si>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</si>
  <si>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</si>
  <si>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</si>
  <si>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</si>
  <si>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</si>
  <si>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</si>
  <si>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</si>
  <si>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</si>
  <si>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</si>
  <si>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</si>
  <si>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</si>
  <si>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</si>
  <si>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</si>
  <si>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</si>
  <si>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</si>
  <si>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</si>
  <si>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</si>
  <si>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</si>
  <si>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</si>
  <si>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</si>
  <si>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</si>
  <si>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</si>
  <si>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</si>
  <si>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</si>
  <si>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</si>
  <si>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</si>
  <si>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</si>
  <si>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</si>
  <si>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</si>
  <si>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</si>
  <si>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</si>
  <si>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</si>
  <si>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</si>
  <si>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</si>
  <si>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</si>
  <si>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</si>
  <si>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</si>
  <si>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</si>
  <si>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</si>
  <si>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</si>
  <si>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</si>
  <si>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</si>
  <si>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</si>
  <si>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</si>
  <si>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</si>
  <si>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</si>
  <si>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</si>
  <si>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</si>
  <si>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</si>
  <si>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</si>
  <si>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</si>
  <si>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</si>
  <si>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</si>
  <si>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</si>
  <si>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</si>
  <si>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</si>
  <si>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</si>
  <si>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</si>
  <si>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</si>
  <si>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</si>
  <si>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</si>
  <si>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</si>
  <si>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</si>
  <si>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</si>
  <si>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</si>
  <si>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</si>
  <si>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</si>
  <si>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</si>
  <si>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</si>
  <si>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</si>
  <si>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</si>
  <si>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</si>
  <si>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</si>
  <si>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</si>
  <si>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</si>
  <si>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</si>
  <si>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</si>
  <si>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</si>
  <si>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</si>
  <si>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</si>
  <si>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</si>
  <si>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</si>
  <si>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</si>
  <si>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</si>
  <si>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</si>
  <si>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</si>
  <si>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</si>
  <si>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</si>
  <si>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</si>
  <si>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</si>
  <si>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</si>
  <si>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</si>
  <si>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</si>
  <si>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</si>
  <si>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</si>
  <si>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</si>
  <si>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</si>
  <si>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</si>
  <si>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</si>
  <si>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</si>
  <si>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</si>
  <si>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</si>
  <si>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</si>
  <si>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</si>
  <si>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</si>
  <si>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</si>
  <si>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</si>
  <si>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</si>
  <si>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</si>
  <si>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</si>
  <si>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</si>
  <si>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</si>
  <si>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</si>
  <si>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</si>
  <si>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</si>
  <si>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</si>
  <si>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</si>
  <si>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</si>
  <si>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</si>
  <si>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</si>
  <si>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</si>
  <si>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</si>
  <si>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</si>
  <si>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</si>
  <si>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</si>
  <si>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</si>
  <si>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</si>
  <si>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</si>
  <si>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</si>
  <si>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</si>
  <si>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</si>
  <si>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</si>
  <si>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</si>
  <si>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</si>
  <si>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</si>
  <si>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</si>
  <si>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</si>
  <si>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</si>
  <si>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</si>
  <si>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</si>
  <si>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</si>
  <si>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</si>
  <si>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</si>
  <si>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</si>
  <si>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</si>
  <si>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</si>
  <si>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</si>
  <si>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</si>
  <si>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</si>
  <si>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</si>
  <si>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</si>
  <si>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</si>
  <si>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</si>
  <si>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</si>
  <si>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</si>
  <si>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</si>
  <si>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</si>
  <si>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</si>
  <si>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</si>
  <si>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</si>
  <si>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</si>
  <si>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</si>
  <si>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</si>
  <si>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</si>
  <si>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</si>
  <si>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</si>
  <si>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</si>
  <si>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</si>
  <si>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</si>
  <si>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</si>
  <si>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</si>
  <si>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</si>
  <si>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</si>
  <si>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</si>
  <si>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</si>
  <si>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</si>
  <si>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</si>
  <si>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</si>
  <si>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</si>
  <si>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</si>
  <si>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</si>
  <si>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</si>
  <si>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</si>
  <si>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</si>
  <si>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</si>
  <si>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</si>
  <si>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</si>
  <si>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</si>
  <si>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</si>
  <si>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</si>
  <si>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</si>
  <si>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</si>
  <si>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</si>
  <si>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</si>
  <si>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</si>
  <si>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</si>
  <si>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</si>
  <si>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</si>
  <si>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</si>
  <si>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</si>
  <si>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</si>
  <si>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</si>
  <si>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</si>
  <si>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</si>
  <si>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</si>
  <si>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</si>
  <si>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</si>
  <si>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</si>
  <si>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</si>
  <si>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</si>
  <si>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</si>
  <si>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</si>
  <si>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</si>
  <si>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</si>
  <si>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</si>
  <si>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</si>
  <si>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</si>
  <si>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</si>
  <si>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</si>
  <si>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</si>
  <si>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</si>
  <si>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</si>
  <si>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</si>
  <si>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</si>
  <si>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</si>
  <si>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</si>
  <si>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</si>
  <si>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</si>
  <si>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</si>
  <si>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</si>
  <si>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</si>
  <si>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</si>
  <si>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</si>
  <si>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</si>
  <si>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</si>
  <si>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</si>
  <si>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</si>
  <si>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</si>
  <si>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</si>
  <si>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</si>
  <si>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</si>
  <si>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</si>
  <si>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</si>
  <si>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</si>
  <si>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</si>
  <si>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</si>
  <si>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</si>
  <si>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</si>
  <si>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</si>
  <si>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</si>
  <si>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</si>
  <si>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</si>
  <si>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</si>
  <si>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</si>
  <si>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</si>
  <si>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</si>
  <si>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</si>
  <si>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</si>
  <si>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</si>
  <si>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</si>
  <si>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</si>
  <si>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</si>
  <si>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</si>
  <si>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</si>
  <si>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</si>
  <si>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</si>
  <si>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</si>
  <si>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</si>
  <si>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</si>
  <si>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</si>
  <si>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</si>
  <si>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</si>
  <si>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</si>
  <si>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</si>
  <si>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</si>
  <si>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</si>
  <si>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</si>
  <si>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</si>
  <si>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</si>
  <si>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</si>
  <si>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</si>
  <si>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</si>
  <si>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</si>
  <si>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</si>
  <si>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</si>
  <si>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</si>
  <si>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</si>
  <si>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</si>
  <si>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</si>
  <si>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</si>
  <si>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</si>
  <si>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</si>
  <si>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</si>
  <si>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</si>
  <si>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</si>
  <si>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</si>
  <si>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</si>
  <si>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</si>
  <si>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</si>
  <si>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</si>
  <si>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</si>
  <si>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</si>
  <si>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</si>
  <si>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</si>
  <si>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</si>
  <si>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</si>
  <si>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</si>
  <si>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</si>
  <si>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</si>
  <si>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</si>
  <si>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</si>
  <si>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</si>
  <si>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</si>
  <si>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</si>
  <si>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</si>
  <si>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</si>
  <si>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</si>
  <si>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</si>
  <si>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</si>
  <si>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</si>
  <si>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</si>
  <si>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</si>
  <si>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</si>
  <si>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</si>
  <si>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</si>
  <si>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</si>
  <si>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</si>
  <si>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</si>
  <si>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</si>
  <si>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</si>
  <si>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</si>
  <si>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</si>
  <si>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</si>
  <si>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</si>
  <si>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</si>
  <si>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</si>
  <si>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</si>
  <si>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</si>
  <si>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</si>
  <si>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</si>
  <si>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</si>
  <si>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</si>
  <si>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</si>
  <si>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</si>
  <si>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</si>
  <si>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</si>
  <si>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</si>
  <si>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</si>
  <si>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</si>
  <si>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</si>
  <si>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</si>
  <si>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</si>
  <si>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</si>
  <si>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</si>
  <si>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</si>
  <si>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</si>
  <si>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</si>
  <si>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</si>
  <si>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</si>
  <si>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</si>
  <si>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</si>
  <si>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</si>
  <si>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</si>
  <si>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</si>
  <si>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</si>
  <si>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</si>
  <si>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</si>
  <si>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</si>
  <si>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</si>
  <si>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</si>
  <si>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</si>
  <si>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</si>
  <si>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</si>
  <si>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</si>
  <si>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</si>
  <si>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</si>
  <si>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</si>
  <si>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</si>
  <si>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</si>
  <si>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</si>
  <si>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</si>
  <si>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</si>
  <si>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</si>
  <si>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</si>
  <si>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</si>
  <si>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</si>
  <si>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</si>
  <si>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</si>
  <si>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</si>
  <si>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</si>
  <si>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</si>
  <si>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</si>
  <si>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</si>
  <si>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</si>
  <si>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</si>
  <si>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</si>
  <si>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</si>
  <si>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</si>
  <si>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</si>
  <si>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</si>
  <si>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</si>
  <si>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</si>
  <si>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</si>
  <si>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</si>
  <si>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</si>
  <si>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</si>
  <si>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</si>
  <si>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</si>
  <si>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</si>
  <si>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</si>
  <si>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</si>
  <si>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</si>
  <si>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</si>
  <si>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</si>
  <si>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</si>
  <si>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</si>
  <si>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</si>
  <si>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</si>
  <si>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</si>
  <si>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</si>
  <si>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</si>
  <si>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</si>
  <si>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</si>
  <si>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</si>
  <si>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</si>
  <si>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</si>
  <si>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</si>
  <si>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</si>
  <si>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</si>
  <si>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</si>
  <si>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</si>
  <si>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</si>
  <si>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</si>
  <si>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</si>
  <si>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</si>
  <si>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</si>
  <si>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</si>
  <si>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</si>
  <si>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</si>
  <si>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</si>
  <si>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</si>
  <si>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</si>
  <si>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</si>
  <si>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</si>
  <si>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</si>
  <si>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</si>
  <si>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</si>
  <si>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</si>
  <si>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</si>
  <si>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</si>
  <si>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</si>
  <si>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</si>
  <si>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</si>
  <si>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</si>
  <si>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</si>
  <si>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</si>
  <si>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</si>
  <si>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</si>
  <si>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</si>
  <si>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</si>
  <si>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</si>
  <si>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</si>
  <si>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</si>
  <si>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</si>
  <si>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</si>
  <si>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</si>
  <si>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</si>
  <si>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</si>
  <si>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</si>
  <si>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</si>
  <si>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</si>
  <si>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</si>
  <si>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</si>
  <si>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</si>
  <si>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</si>
  <si>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</si>
  <si>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</si>
  <si>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</si>
  <si>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</si>
  <si>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</si>
  <si>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</si>
  <si>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</si>
  <si>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</si>
  <si>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</si>
  <si>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</si>
  <si>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</si>
  <si>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</si>
  <si>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</si>
  <si>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</si>
  <si>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</si>
  <si>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</si>
  <si>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</si>
  <si>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</si>
  <si>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</si>
  <si>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</si>
  <si>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</si>
  <si>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</si>
  <si>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</si>
  <si>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</si>
  <si>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</si>
  <si>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</si>
  <si>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</si>
  <si>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</si>
  <si>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</si>
  <si>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</si>
  <si>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</si>
  <si>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</si>
  <si>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</si>
  <si>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</si>
  <si>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</si>
  <si>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</si>
  <si>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</si>
  <si>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</si>
  <si>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</si>
  <si>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</si>
  <si>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</si>
  <si>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</si>
  <si>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</si>
  <si>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</si>
  <si>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</si>
  <si>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</si>
  <si>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</si>
  <si>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</si>
  <si>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</si>
  <si>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</si>
  <si>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</si>
  <si>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</si>
  <si>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</si>
  <si>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</si>
  <si>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</si>
  <si>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</si>
  <si>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</si>
  <si>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</si>
  <si>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</si>
  <si>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</si>
  <si>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</si>
  <si>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</si>
  <si>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</si>
  <si>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</si>
  <si>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</si>
  <si>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</si>
  <si>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</si>
  <si>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</si>
  <si>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</si>
  <si>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</si>
  <si>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</si>
  <si>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</si>
  <si>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</si>
  <si>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</si>
  <si>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</si>
  <si>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</si>
  <si>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</si>
  <si>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</si>
  <si>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</si>
  <si>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</si>
  <si>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</si>
  <si>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</si>
  <si>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</si>
  <si>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</si>
  <si>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</si>
  <si>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</si>
  <si>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</si>
  <si>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</si>
  <si>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</si>
  <si>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</si>
  <si>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</si>
  <si>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</si>
  <si>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</si>
  <si>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</si>
  <si>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</si>
  <si>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</si>
  <si>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</si>
  <si>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</si>
  <si>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</si>
  <si>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</si>
  <si>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</si>
  <si>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</si>
  <si>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</si>
  <si>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</si>
  <si>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</si>
  <si>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</si>
  <si>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</si>
  <si>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</si>
  <si>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</si>
  <si>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</si>
  <si>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</si>
  <si>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</si>
  <si>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</si>
  <si>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</si>
  <si>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</si>
  <si>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</si>
  <si>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</si>
  <si>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</si>
  <si>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</si>
  <si>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</si>
  <si>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</si>
  <si>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</si>
  <si>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</si>
  <si>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</si>
  <si>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</si>
  <si>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</si>
  <si>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</si>
  <si>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</si>
  <si>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</si>
  <si>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</si>
  <si>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</si>
  <si>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</si>
  <si>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</si>
  <si>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</si>
  <si>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</si>
  <si>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</si>
  <si>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</si>
  <si>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</si>
  <si>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</si>
  <si>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</si>
  <si>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</si>
  <si>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</si>
  <si>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</si>
  <si>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</si>
  <si>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</si>
  <si>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</si>
  <si>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</si>
  <si>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</si>
  <si>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</si>
  <si>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</si>
  <si>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</si>
  <si>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</si>
  <si>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</si>
  <si>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</si>
  <si>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</si>
  <si>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</si>
  <si>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</si>
  <si>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</si>
  <si>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</si>
  <si>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</si>
  <si>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</si>
  <si>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</si>
  <si>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</si>
  <si>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</si>
  <si>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</si>
  <si>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</si>
  <si>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</si>
  <si>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</si>
  <si>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</si>
  <si>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</si>
  <si>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</si>
  <si>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</si>
  <si>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</si>
  <si>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</si>
  <si>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</si>
  <si>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</si>
  <si>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</si>
  <si>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</si>
  <si>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</si>
  <si>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</si>
  <si>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</si>
  <si>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</si>
  <si>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</si>
  <si>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</si>
  <si>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</si>
  <si>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</si>
  <si>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</si>
  <si>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</si>
  <si>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</si>
  <si>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</si>
  <si>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</si>
  <si>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</si>
  <si>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</si>
  <si>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</si>
  <si>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</si>
  <si>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</si>
  <si>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</si>
  <si>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</si>
  <si>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</si>
  <si>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</si>
  <si>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</si>
  <si>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</si>
  <si>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</si>
  <si>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</si>
  <si>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</si>
  <si>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</si>
  <si>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</si>
  <si>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</si>
  <si>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</si>
  <si>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</si>
  <si>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</si>
  <si>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</si>
  <si>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</si>
  <si>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</si>
  <si>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</si>
  <si>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</si>
  <si>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</si>
  <si>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</si>
  <si>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</si>
  <si>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</si>
  <si>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</si>
  <si>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</si>
  <si>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</si>
  <si>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</si>
  <si>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</si>
  <si>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</si>
  <si>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</si>
  <si>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</si>
  <si>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</si>
  <si>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</si>
  <si>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</si>
  <si>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</si>
  <si>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</si>
  <si>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</si>
  <si>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</si>
  <si>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</si>
  <si>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</si>
  <si>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</si>
  <si>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</si>
  <si>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</si>
  <si>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</si>
  <si>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</si>
  <si>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</si>
  <si>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</si>
  <si>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</si>
  <si>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</si>
  <si>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</si>
  <si>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</si>
  <si>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</si>
  <si>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</si>
  <si>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</si>
  <si>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</si>
  <si>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</si>
  <si>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</si>
  <si>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</si>
  <si>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</si>
  <si>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</si>
  <si>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</si>
  <si>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</si>
  <si>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</si>
  <si>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</si>
  <si>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</si>
  <si>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</si>
  <si>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</si>
  <si>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</si>
  <si>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</si>
  <si>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</si>
  <si>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</si>
  <si>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</si>
  <si>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</si>
  <si>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</si>
  <si>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</si>
  <si>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</si>
  <si>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</si>
  <si>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</si>
  <si>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</si>
  <si>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</si>
  <si>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</si>
  <si>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</si>
  <si>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</si>
  <si>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</si>
  <si>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</si>
  <si>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</si>
  <si>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</si>
  <si>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</si>
  <si>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</si>
  <si>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</si>
  <si>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</si>
  <si>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</si>
  <si>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</si>
  <si>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</si>
  <si>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</si>
  <si>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</si>
  <si>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</si>
  <si>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</si>
  <si>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</si>
  <si>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</si>
  <si>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</si>
  <si>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</si>
  <si>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</si>
  <si>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</si>
  <si>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</si>
  <si>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</si>
  <si>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</si>
  <si>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</si>
  <si>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</si>
  <si>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</si>
  <si>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</si>
  <si>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</si>
  <si>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</si>
  <si>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</si>
  <si>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</si>
  <si>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</si>
  <si>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</si>
  <si>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</si>
  <si>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</si>
  <si>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</si>
  <si>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</si>
  <si>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</si>
  <si>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</si>
  <si>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</si>
  <si>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</si>
  <si>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</si>
  <si>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</si>
  <si>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</si>
  <si>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</si>
  <si>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</si>
  <si>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</si>
  <si>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</si>
  <si>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</si>
  <si>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</si>
  <si>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</si>
  <si>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</si>
  <si>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</si>
  <si>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</si>
  <si>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</si>
  <si>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</si>
  <si>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</si>
  <si>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</si>
  <si>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</si>
  <si>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</si>
  <si>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</si>
  <si>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</si>
  <si>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</si>
  <si>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</si>
  <si>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</si>
  <si>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</si>
  <si>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</si>
  <si>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</si>
  <si>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</si>
  <si>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</si>
  <si>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</si>
  <si>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</si>
  <si>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</si>
  <si>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</si>
  <si>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</si>
  <si>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</si>
  <si>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</si>
  <si>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</si>
  <si>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</si>
  <si>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</si>
  <si>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</si>
  <si>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</si>
  <si>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</si>
  <si>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</si>
  <si>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</si>
  <si>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</si>
  <si>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</si>
  <si>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</si>
  <si>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</si>
  <si>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</si>
  <si>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</si>
  <si>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</si>
  <si>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</si>
  <si>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</si>
  <si>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</si>
  <si>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</si>
  <si>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</si>
  <si>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</si>
  <si>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</si>
  <si>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</si>
  <si>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</si>
  <si>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</si>
  <si>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</si>
  <si>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</si>
  <si>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</si>
  <si>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</si>
  <si>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</si>
  <si>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</si>
  <si>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</si>
  <si>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</si>
  <si>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</si>
  <si>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</si>
  <si>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</si>
  <si>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</si>
  <si>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</si>
  <si>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</si>
  <si>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</si>
  <si>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</si>
  <si>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</si>
  <si>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</si>
  <si>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</si>
  <si>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</si>
  <si>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</si>
  <si>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</si>
  <si>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</si>
  <si>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</si>
  <si>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</si>
  <si>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</si>
  <si>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</si>
  <si>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</si>
  <si>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</si>
  <si>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</si>
  <si>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</si>
  <si>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</si>
  <si>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</si>
  <si>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</si>
  <si>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</si>
  <si>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</si>
  <si>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</si>
  <si>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</si>
  <si>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</si>
  <si>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</si>
  <si>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</si>
  <si>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</si>
  <si>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</si>
  <si>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</si>
  <si>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</si>
  <si>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</si>
  <si>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</si>
  <si>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</si>
  <si>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</si>
  <si>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</si>
  <si>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</si>
  <si>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</si>
  <si>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</si>
  <si>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</si>
  <si>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</si>
  <si>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</si>
  <si>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</si>
  <si>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</si>
  <si>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</si>
  <si>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</si>
  <si>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</si>
  <si>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</si>
  <si>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</si>
  <si>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</si>
  <si>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</si>
  <si>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</si>
  <si>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</si>
  <si>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</si>
  <si>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</si>
  <si>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</si>
  <si>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</si>
  <si>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</si>
  <si>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</si>
  <si>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</si>
  <si>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</si>
  <si>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</si>
  <si>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</si>
  <si>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</si>
  <si>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</si>
  <si>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</si>
  <si>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</si>
  <si>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</si>
  <si>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</si>
  <si>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</si>
  <si>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</si>
  <si>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</si>
  <si>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</si>
  <si>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</si>
  <si>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</si>
  <si>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</si>
  <si>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</si>
  <si>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</si>
  <si>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</si>
  <si>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</si>
  <si>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</si>
  <si>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</si>
  <si>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</si>
  <si>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</si>
  <si>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</si>
  <si>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</si>
  <si>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</si>
  <si>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</si>
  <si>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</si>
  <si>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</si>
  <si>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</si>
  <si>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</si>
  <si>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</si>
  <si>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</si>
  <si>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</si>
  <si>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</si>
  <si>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</si>
  <si>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</si>
  <si>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</si>
  <si>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</si>
  <si>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</si>
  <si>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</si>
  <si>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</si>
  <si>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</si>
  <si>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</si>
  <si>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</si>
  <si>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</si>
  <si>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</si>
  <si>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</si>
  <si>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</si>
  <si>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</si>
  <si>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</si>
  <si>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</si>
  <si>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</si>
  <si>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</si>
  <si>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</si>
  <si>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</si>
  <si>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</si>
  <si>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</si>
  <si>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</si>
  <si>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</si>
  <si>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</si>
  <si>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</si>
  <si>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</si>
  <si>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</si>
  <si>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</si>
  <si>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</si>
  <si>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</si>
  <si>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</si>
  <si>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</si>
  <si>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</si>
  <si>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</si>
  <si>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</si>
  <si>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</si>
  <si>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</si>
  <si>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</si>
  <si>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</si>
  <si>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</si>
  <si>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</si>
  <si>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</si>
  <si>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</si>
  <si>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</si>
  <si>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</si>
  <si>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</si>
  <si>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</si>
  <si>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</si>
  <si>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</si>
  <si>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</si>
  <si>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</si>
  <si>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</si>
  <si>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</si>
  <si>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</si>
  <si>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</si>
  <si>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</si>
  <si>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</si>
  <si>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</si>
  <si>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</si>
  <si>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</si>
  <si>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</si>
  <si>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</si>
  <si>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</si>
  <si>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</si>
  <si>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</si>
  <si>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</si>
  <si>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</si>
  <si>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</si>
  <si>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</si>
  <si>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</si>
  <si>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</si>
  <si>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</si>
  <si>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</si>
  <si>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</si>
  <si>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</si>
  <si>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</si>
  <si>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</si>
  <si>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</si>
  <si>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</si>
  <si>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</si>
  <si>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</si>
  <si>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</si>
  <si>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</si>
  <si>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</si>
  <si>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</si>
  <si>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</si>
  <si>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</si>
  <si>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</si>
  <si>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</si>
  <si>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</si>
  <si>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</si>
  <si>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</si>
  <si>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</si>
  <si>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</si>
  <si>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</si>
  <si>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</si>
  <si>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</si>
  <si>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</si>
  <si>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</si>
  <si>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</si>
  <si>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</si>
  <si>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</si>
  <si>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</si>
  <si>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</si>
  <si>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</si>
  <si>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</si>
  <si>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</si>
  <si>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</si>
  <si>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</si>
  <si>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</si>
  <si>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</si>
  <si>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</si>
  <si>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</si>
  <si>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</si>
  <si>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</si>
  <si>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</si>
  <si>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</si>
  <si>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</si>
  <si>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</si>
  <si>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</si>
  <si>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</si>
  <si>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</si>
  <si>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</si>
  <si>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</si>
  <si>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</si>
  <si>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</si>
  <si>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</si>
  <si>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</si>
  <si>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</si>
  <si>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</si>
  <si>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</si>
  <si>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</si>
  <si>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</si>
  <si>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</si>
  <si>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</si>
  <si>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</si>
  <si>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</si>
  <si>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</si>
  <si>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</si>
  <si>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</si>
  <si>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</si>
  <si>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</si>
  <si>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</si>
  <si>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</si>
  <si>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</si>
  <si>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</si>
  <si>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</si>
  <si>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</si>
  <si>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</si>
  <si>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</si>
  <si>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</si>
  <si>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</si>
  <si>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</si>
  <si>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</si>
  <si>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</si>
  <si>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</si>
  <si>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</si>
  <si>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</si>
  <si>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</si>
  <si>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</si>
  <si>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</si>
  <si>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</si>
  <si>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</si>
  <si>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</si>
  <si>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</si>
  <si>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</si>
  <si>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</si>
  <si>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</si>
  <si>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</si>
  <si>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</si>
  <si>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</si>
  <si>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</si>
  <si>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</si>
  <si>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</si>
  <si>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</si>
  <si>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</si>
  <si>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</si>
  <si>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</si>
  <si>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</si>
  <si>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</si>
  <si>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</si>
  <si>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</si>
  <si>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</si>
  <si>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</si>
  <si>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</si>
  <si>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</si>
  <si>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</si>
  <si>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</si>
  <si>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</si>
  <si>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</si>
  <si>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</si>
  <si>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</si>
  <si>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</si>
  <si>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</si>
  <si>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</si>
  <si>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</si>
  <si>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</si>
  <si>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</si>
  <si>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</si>
  <si>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</si>
  <si>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</si>
  <si>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</si>
  <si>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</si>
  <si>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</si>
  <si>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</si>
  <si>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</si>
  <si>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</si>
  <si>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</si>
  <si>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</si>
  <si>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</si>
  <si>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</si>
  <si>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</si>
  <si>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</si>
  <si>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</si>
  <si>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</si>
  <si>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</si>
  <si>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</si>
  <si>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</si>
  <si>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</si>
  <si>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</si>
  <si>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</si>
  <si>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</si>
  <si>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</si>
  <si>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</si>
  <si>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</si>
  <si>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</si>
  <si>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</si>
  <si>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</si>
  <si>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</si>
  <si>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</si>
  <si>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</si>
  <si>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</si>
  <si>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</si>
  <si>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</si>
  <si>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</si>
  <si>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</si>
  <si>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</si>
  <si>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</si>
  <si>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</si>
  <si>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</si>
  <si>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</si>
  <si>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</si>
  <si>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</si>
  <si>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</si>
  <si>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</si>
  <si>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</si>
  <si>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</si>
  <si>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</si>
  <si>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</si>
  <si>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</si>
  <si>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</si>
  <si>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</si>
  <si>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</si>
  <si>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</si>
  <si>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</si>
  <si>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</si>
  <si>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</si>
  <si>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</si>
  <si>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</si>
  <si>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</si>
  <si>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</si>
  <si>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</si>
  <si>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</si>
  <si>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</si>
  <si>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</si>
  <si>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</si>
  <si>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</si>
  <si>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</si>
  <si>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</si>
  <si>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</si>
  <si>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</si>
  <si>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</si>
  <si>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</si>
  <si>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</si>
  <si>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</si>
  <si>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</si>
  <si>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</si>
  <si>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</si>
  <si>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</si>
  <si>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</si>
  <si>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</si>
  <si>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</si>
  <si>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</si>
  <si>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</si>
  <si>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</si>
  <si>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</si>
  <si>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</si>
  <si>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</si>
  <si>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</si>
  <si>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</si>
  <si>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</si>
  <si>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</si>
  <si>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</si>
  <si>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</si>
  <si>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</si>
  <si>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</si>
  <si>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</si>
  <si>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</si>
  <si>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</si>
  <si>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</si>
  <si>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</si>
  <si>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</si>
  <si>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</si>
  <si>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</si>
  <si>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</si>
  <si>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</si>
  <si>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</si>
  <si>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</si>
  <si>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</si>
  <si>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</si>
  <si>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</si>
  <si>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</si>
  <si>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</si>
  <si>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</si>
  <si>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</si>
  <si>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</si>
  <si>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</si>
  <si>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</si>
  <si>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</si>
  <si>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</si>
  <si>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</si>
  <si>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</si>
  <si>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</si>
  <si>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</si>
  <si>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</si>
  <si>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</si>
  <si>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</si>
  <si>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</si>
  <si>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</si>
  <si>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</si>
  <si>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</si>
  <si>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</si>
  <si>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</si>
  <si>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</si>
  <si>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</si>
  <si>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</si>
  <si>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</si>
  <si>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</si>
  <si>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</si>
  <si>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</si>
  <si>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</si>
  <si>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</si>
  <si>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</si>
  <si>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</si>
  <si>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</si>
  <si>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</si>
  <si>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</si>
  <si>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</si>
  <si>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</si>
  <si>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</si>
  <si>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</si>
  <si>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</si>
  <si>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</si>
  <si>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</si>
  <si>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</si>
  <si>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</si>
  <si>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</si>
  <si>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</si>
  <si>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</si>
  <si>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</si>
  <si>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</si>
  <si>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</si>
  <si>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</si>
  <si>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</si>
  <si>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</si>
  <si>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</si>
  <si>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</si>
  <si>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</si>
  <si>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</si>
  <si>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</si>
  <si>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</si>
  <si>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</si>
  <si>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</si>
  <si>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</si>
  <si>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</si>
  <si>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</si>
  <si>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</si>
  <si>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</si>
  <si>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</si>
  <si>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</si>
  <si>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</si>
  <si>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</si>
  <si>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</si>
  <si>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</si>
  <si>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</si>
  <si>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</si>
  <si>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</si>
  <si>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</si>
  <si>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</si>
  <si>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</si>
  <si>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</si>
  <si>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</si>
  <si>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</si>
  <si>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</si>
  <si>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</si>
  <si>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</si>
  <si>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</si>
  <si>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</si>
  <si>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</si>
  <si>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</si>
  <si>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</si>
  <si>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</si>
  <si>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</si>
  <si>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</si>
  <si>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</si>
  <si>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</si>
  <si>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</si>
  <si>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</si>
  <si>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</si>
  <si>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</si>
  <si>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</si>
  <si>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</si>
  <si>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</si>
  <si>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</si>
  <si>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</si>
  <si>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</si>
  <si>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</si>
  <si>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</si>
  <si>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</si>
  <si>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</si>
  <si>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</si>
  <si>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</si>
  <si>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</si>
  <si>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</si>
  <si>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</si>
  <si>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</si>
  <si>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</si>
  <si>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</si>
  <si>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</si>
  <si>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</si>
  <si>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</si>
  <si>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</si>
  <si>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</si>
  <si>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</si>
  <si>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</si>
  <si>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</si>
  <si>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</si>
  <si>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</si>
  <si>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</si>
  <si>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</si>
  <si>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</si>
  <si>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</si>
  <si>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</si>
  <si>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</si>
  <si>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</si>
  <si>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</si>
  <si>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</si>
  <si>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</si>
  <si>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</si>
  <si>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</si>
  <si>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</si>
  <si>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</si>
  <si>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</si>
  <si>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</si>
  <si>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</si>
  <si>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</si>
  <si>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</si>
  <si>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</si>
  <si>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</si>
  <si>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</si>
  <si>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</si>
  <si>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</si>
  <si>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</si>
  <si>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</si>
  <si>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</si>
  <si>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</si>
  <si>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</si>
  <si>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</si>
  <si>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</si>
  <si>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</si>
  <si>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</si>
  <si>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</si>
  <si>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</si>
  <si>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</si>
  <si>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</si>
  <si>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</si>
  <si>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</si>
  <si>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</si>
  <si>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</si>
  <si>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</si>
  <si>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</si>
  <si>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</si>
  <si>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</si>
  <si>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</si>
  <si>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</si>
  <si>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</si>
  <si>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</si>
  <si>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</si>
  <si>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</si>
  <si>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</si>
  <si>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</si>
  <si>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</si>
  <si>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</si>
  <si>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</si>
  <si>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</si>
  <si>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</si>
  <si>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</si>
  <si>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</si>
  <si>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</si>
  <si>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</si>
  <si>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</si>
  <si>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</si>
  <si>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</si>
  <si>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</si>
  <si>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</si>
  <si>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</si>
  <si>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</si>
  <si>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</si>
  <si>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</si>
  <si>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</si>
  <si>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</si>
  <si>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</si>
  <si>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</si>
  <si>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</si>
  <si>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</si>
  <si>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</si>
  <si>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</si>
  <si>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</si>
  <si>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</si>
  <si>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</si>
  <si>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</si>
  <si>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</si>
  <si>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</si>
  <si>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</si>
  <si>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</si>
  <si>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</si>
  <si>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</si>
  <si>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</si>
  <si>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</si>
  <si>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</si>
  <si>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</si>
  <si>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</si>
  <si>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</si>
  <si>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</si>
  <si>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</si>
  <si>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</si>
  <si>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</si>
  <si>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</si>
  <si>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</si>
  <si>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</si>
  <si>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</si>
  <si>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</si>
  <si>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</si>
  <si>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</si>
  <si>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</si>
  <si>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</si>
  <si>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</si>
  <si>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</si>
  <si>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</si>
  <si>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</si>
  <si>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</si>
  <si>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</si>
  <si>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</si>
  <si>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</si>
  <si>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</si>
  <si>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</si>
  <si>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</si>
  <si>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</si>
  <si>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</si>
  <si>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</si>
  <si>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</si>
  <si>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</si>
  <si>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</si>
  <si>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</si>
  <si>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</si>
  <si>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</si>
  <si>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</si>
  <si>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</si>
  <si>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</si>
  <si>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</si>
  <si>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</si>
  <si>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</si>
  <si>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</si>
  <si>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</si>
  <si>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</si>
  <si>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</si>
  <si>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</si>
  <si>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</si>
  <si>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</si>
  <si>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</si>
  <si>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</si>
  <si>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</si>
  <si>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</si>
  <si>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</si>
  <si>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</si>
  <si>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</si>
  <si>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</si>
  <si>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</si>
  <si>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</si>
  <si>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</si>
  <si>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</si>
  <si>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</si>
  <si>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</si>
  <si>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</si>
  <si>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</si>
  <si>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</si>
  <si>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</si>
  <si>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</si>
  <si>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</si>
  <si>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</si>
  <si>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</si>
  <si>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</si>
  <si>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</si>
  <si>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</si>
  <si>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</si>
  <si>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</si>
  <si>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</si>
  <si>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</si>
  <si>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</si>
  <si>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</si>
  <si>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</si>
  <si>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</si>
  <si>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</si>
  <si>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</si>
  <si>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</si>
  <si>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</si>
  <si>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</si>
  <si>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</si>
  <si>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</si>
  <si>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</si>
  <si>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</si>
  <si>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</si>
  <si>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</si>
  <si>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</si>
  <si>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</si>
  <si>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</si>
  <si>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</si>
  <si>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</si>
  <si>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</si>
  <si>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</si>
  <si>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</si>
  <si>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</si>
  <si>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</si>
  <si>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</si>
  <si>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</si>
  <si>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</si>
  <si>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</si>
  <si>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</si>
  <si>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</si>
  <si>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</si>
  <si>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</si>
  <si>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</si>
  <si>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</si>
  <si>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</si>
  <si>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</si>
  <si>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</si>
  <si>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</si>
  <si>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</si>
  <si>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</si>
  <si>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</si>
  <si>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</si>
  <si>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</si>
  <si>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</si>
  <si>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</si>
  <si>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</si>
  <si>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</si>
  <si>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</si>
  <si>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</si>
  <si>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</si>
  <si>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</si>
  <si>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</si>
  <si>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</si>
  <si>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</si>
  <si>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</si>
  <si>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</si>
  <si>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</si>
  <si>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</si>
  <si>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</si>
  <si>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</si>
  <si>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</si>
  <si>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</si>
  <si>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</si>
  <si>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</si>
  <si>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</si>
  <si>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</si>
  <si>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</si>
  <si>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</si>
  <si>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</si>
  <si>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</si>
  <si>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</si>
  <si>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</si>
  <si>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</si>
  <si>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</si>
  <si>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</si>
  <si>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</si>
  <si>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</si>
  <si>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</si>
  <si>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</si>
  <si>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</si>
  <si>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</si>
  <si>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</si>
  <si>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</si>
  <si>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</si>
  <si>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</si>
  <si>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</si>
  <si>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</si>
  <si>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</si>
  <si>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</si>
  <si>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</si>
  <si>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</si>
  <si>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</si>
  <si>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</si>
  <si>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</si>
  <si>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</si>
  <si>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</si>
  <si>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</si>
  <si>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</si>
  <si>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</si>
  <si>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</si>
  <si>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</si>
  <si>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</si>
  <si>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</si>
  <si>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</si>
  <si>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</si>
  <si>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</si>
  <si>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</si>
  <si>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</si>
  <si>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</si>
  <si>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</si>
  <si>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</si>
  <si>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</si>
  <si>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</si>
  <si>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</si>
  <si>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</si>
  <si>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</si>
  <si>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</si>
  <si>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</si>
  <si>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</si>
  <si>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</si>
  <si>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</si>
  <si>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</si>
  <si>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</si>
  <si>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</si>
  <si>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</si>
  <si>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</si>
  <si>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</si>
  <si>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</si>
  <si>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</si>
  <si>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</si>
  <si>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</si>
  <si>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</si>
  <si>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</si>
  <si>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</si>
  <si>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</si>
  <si>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</si>
  <si>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</si>
  <si>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</si>
  <si>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</si>
  <si>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</si>
  <si>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</si>
  <si>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</si>
  <si>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</si>
  <si>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</si>
  <si>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</si>
  <si>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</si>
  <si>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</si>
  <si>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</si>
  <si>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</si>
  <si>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</si>
  <si>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</si>
  <si>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</si>
  <si>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</si>
  <si>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</si>
  <si>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</si>
  <si>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</si>
  <si>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</si>
  <si>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</si>
  <si>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</si>
  <si>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</si>
  <si>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</si>
  <si>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</si>
  <si>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</si>
  <si>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</si>
  <si>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</si>
  <si>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</si>
  <si>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</si>
  <si>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</si>
  <si>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</si>
  <si>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</si>
  <si>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</si>
  <si>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</si>
  <si>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</si>
  <si>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</si>
  <si>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</si>
  <si>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</si>
  <si>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</si>
  <si>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</si>
  <si>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</si>
  <si>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</si>
  <si>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</si>
  <si>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</si>
  <si>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</si>
  <si>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</si>
  <si>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</si>
  <si>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</si>
  <si>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</si>
  <si>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</si>
  <si>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</si>
  <si>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</si>
  <si>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</si>
  <si>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</si>
  <si>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</si>
  <si>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</si>
  <si>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</si>
  <si>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</si>
  <si>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</si>
  <si>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</si>
  <si>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</si>
  <si>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</si>
  <si>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</si>
  <si>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</si>
  <si>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</si>
  <si>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</si>
  <si>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</si>
  <si>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</si>
  <si>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</si>
  <si>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</si>
  <si>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</si>
  <si>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</si>
  <si>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</si>
  <si>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</si>
  <si>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</si>
  <si>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</si>
  <si>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</si>
  <si>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</si>
  <si>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</si>
  <si>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</si>
  <si>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</si>
  <si>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</si>
  <si>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</si>
  <si>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</si>
  <si>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</si>
  <si>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</si>
  <si>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</si>
  <si>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</si>
  <si>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</si>
  <si>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</si>
  <si>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</si>
  <si>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</si>
  <si>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</si>
  <si>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</si>
  <si>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</si>
  <si>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</si>
  <si>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</si>
  <si>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</si>
  <si>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</si>
  <si>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</si>
  <si>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</si>
  <si>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</si>
  <si>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</si>
  <si>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</si>
  <si>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</si>
  <si>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</si>
  <si>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</si>
  <si>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</si>
  <si>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</si>
  <si>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</si>
  <si>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</si>
  <si>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</si>
  <si>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</si>
  <si>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</si>
  <si>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</si>
  <si>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</si>
  <si>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</si>
  <si>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</si>
  <si>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</si>
  <si>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</si>
  <si>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</si>
  <si>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</si>
  <si>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</si>
  <si>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</si>
  <si>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</si>
  <si>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</si>
  <si>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</si>
  <si>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</si>
  <si>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</si>
  <si>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</si>
  <si>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</si>
  <si>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</si>
  <si>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</si>
  <si>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</si>
  <si>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</si>
  <si>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</si>
  <si>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</si>
  <si>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</si>
  <si>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</si>
  <si>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</si>
  <si>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</si>
  <si>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</si>
  <si>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</si>
  <si>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</si>
  <si>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</si>
  <si>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</si>
  <si>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</si>
  <si>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</si>
  <si>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</si>
  <si>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</si>
  <si>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</si>
  <si>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</si>
  <si>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</si>
  <si>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</si>
  <si>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</si>
  <si>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</si>
  <si>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</si>
  <si>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</si>
  <si>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</si>
  <si>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</si>
  <si>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</si>
  <si>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</si>
  <si>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</si>
  <si>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</si>
  <si>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</si>
  <si>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</si>
  <si>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</si>
  <si>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</si>
  <si>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</si>
  <si>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</si>
  <si>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</si>
  <si>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</si>
  <si>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</si>
  <si>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</si>
  <si>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</si>
  <si>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</si>
  <si>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</si>
  <si>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</si>
  <si>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</si>
  <si>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</si>
  <si>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</si>
  <si>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</si>
  <si>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</si>
  <si>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</si>
  <si>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</si>
  <si>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</si>
  <si>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</si>
  <si>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</si>
  <si>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</si>
  <si>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</si>
  <si>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</si>
  <si>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</si>
  <si>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</si>
  <si>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</si>
  <si>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</si>
  <si>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</si>
  <si>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</si>
  <si>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</si>
  <si>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</si>
  <si>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</si>
  <si>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</si>
  <si>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</si>
  <si>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</si>
  <si>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</si>
  <si>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</si>
  <si>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</si>
  <si>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</si>
  <si>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</si>
  <si>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</si>
  <si>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</si>
  <si>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</si>
  <si>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</si>
  <si>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</si>
  <si>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</si>
  <si>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</si>
  <si>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</si>
  <si>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</si>
  <si>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</si>
  <si>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</si>
  <si>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</si>
  <si>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</si>
  <si>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</si>
  <si>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</si>
  <si>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</si>
  <si>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</si>
  <si>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</si>
  <si>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</si>
  <si>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</si>
  <si>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</si>
  <si>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</si>
  <si>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</si>
  <si>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</si>
  <si>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</si>
  <si>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</si>
  <si>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</si>
  <si>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</si>
  <si>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</si>
  <si>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</si>
  <si>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</si>
  <si>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</si>
  <si>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</si>
  <si>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</si>
  <si>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</si>
  <si>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</si>
  <si>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</si>
  <si>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</si>
  <si>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</si>
  <si>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</si>
  <si>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</si>
  <si>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</si>
  <si>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</si>
  <si>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</si>
  <si>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</si>
  <si>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</si>
  <si>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</si>
  <si>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</si>
  <si>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</si>
  <si>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</si>
  <si>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</si>
  <si>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</si>
  <si>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</si>
  <si>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</si>
  <si>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</si>
  <si>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</si>
  <si>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</si>
  <si>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</si>
  <si>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</si>
  <si>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</si>
  <si>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</si>
  <si>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</si>
  <si>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</si>
  <si>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</si>
  <si>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</si>
  <si>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</si>
  <si>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</si>
  <si>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</si>
  <si>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</si>
  <si>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</si>
  <si>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</si>
  <si>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</si>
  <si>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</si>
  <si>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</si>
  <si>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</si>
  <si>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</si>
  <si>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</si>
  <si>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</si>
  <si>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</si>
  <si>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</si>
  <si>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</si>
  <si>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</si>
  <si>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</si>
  <si>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</si>
  <si>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</si>
  <si>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</si>
  <si>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</si>
  <si>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</si>
  <si>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</si>
  <si>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</si>
  <si>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</si>
  <si>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</si>
  <si>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</si>
  <si>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</si>
  <si>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</si>
  <si>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</si>
  <si>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</si>
  <si>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</si>
  <si>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</si>
  <si>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</si>
  <si>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</si>
  <si>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</si>
  <si>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</si>
  <si>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</si>
  <si>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</si>
  <si>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</si>
  <si>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</si>
  <si>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</si>
  <si>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</si>
  <si>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</si>
  <si>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</si>
  <si>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</si>
  <si>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</si>
  <si>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</si>
  <si>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</si>
  <si>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</si>
  <si>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</si>
  <si>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</si>
  <si>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</si>
  <si>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</si>
  <si>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</si>
  <si>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</si>
  <si>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</si>
  <si>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</si>
  <si>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</si>
  <si>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</si>
  <si>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</si>
  <si>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</si>
  <si>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</si>
  <si>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</si>
  <si>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</si>
  <si>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</si>
  <si>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</si>
  <si>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</si>
  <si>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</si>
  <si>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</si>
  <si>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</si>
  <si>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</si>
  <si>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</si>
  <si>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</si>
  <si>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</si>
  <si>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</si>
  <si>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</si>
  <si>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</si>
  <si>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</si>
  <si>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</si>
  <si>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</si>
  <si>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</si>
  <si>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</si>
  <si>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</si>
  <si>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</si>
  <si>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</si>
  <si>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</si>
  <si>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</si>
  <si>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</si>
  <si>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</si>
  <si>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</si>
  <si>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</si>
  <si>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</si>
  <si>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</si>
  <si>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</si>
  <si>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</si>
  <si>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</si>
  <si>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</si>
  <si>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</si>
  <si>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</si>
  <si>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</si>
  <si>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</si>
  <si>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</si>
  <si>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</si>
  <si>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</si>
  <si>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</si>
  <si>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</si>
  <si>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</si>
  <si>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</si>
  <si>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</si>
  <si>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</si>
  <si>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</si>
  <si>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</si>
  <si>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</si>
  <si>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</si>
  <si>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</si>
  <si>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</si>
  <si>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</si>
  <si>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</si>
  <si>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</si>
  <si>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</si>
  <si>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</si>
  <si>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</si>
  <si>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</si>
  <si>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</si>
  <si>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</si>
  <si>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</si>
  <si>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</si>
  <si>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</si>
  <si>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</si>
  <si>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</si>
  <si>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</si>
  <si>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</si>
  <si>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</si>
  <si>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</si>
  <si>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</si>
  <si>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</si>
  <si>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</si>
  <si>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</si>
  <si>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</si>
  <si>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</si>
  <si>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</si>
  <si>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</si>
  <si>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</si>
  <si>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</si>
  <si>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</si>
  <si>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</si>
  <si>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</si>
  <si>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</si>
  <si>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</si>
  <si>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</si>
  <si>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</si>
  <si>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</si>
  <si>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</si>
  <si>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</si>
  <si>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</si>
  <si>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</si>
  <si>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</si>
  <si>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</si>
  <si>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</si>
  <si>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</si>
  <si>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</si>
  <si>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</si>
  <si>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</si>
  <si>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</si>
  <si>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</si>
  <si>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</si>
  <si>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</si>
  <si>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</si>
  <si>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</si>
  <si>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</si>
  <si>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</si>
  <si>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</si>
  <si>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</si>
  <si>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</si>
  <si>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</si>
  <si>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</si>
  <si>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</si>
  <si>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</si>
  <si>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</si>
  <si>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</si>
  <si>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</si>
  <si>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</si>
  <si>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</si>
  <si>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</si>
  <si>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</si>
  <si>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</si>
  <si>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</si>
  <si>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</si>
  <si>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</si>
  <si>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</si>
  <si>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</si>
  <si>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</si>
  <si>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</si>
  <si>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</si>
  <si>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</si>
  <si>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</si>
  <si>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</si>
  <si>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</si>
  <si>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</si>
  <si>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</si>
  <si>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</si>
  <si>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</si>
  <si>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</si>
  <si>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</si>
  <si>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</si>
  <si>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</si>
  <si>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</si>
  <si>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</si>
  <si>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</si>
  <si>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</si>
  <si>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</si>
  <si>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</si>
  <si>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</si>
  <si>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</si>
  <si>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</si>
  <si>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</si>
  <si>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</si>
  <si>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</si>
  <si>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</si>
  <si>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</si>
  <si>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</si>
  <si>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</si>
  <si>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</si>
  <si>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</si>
  <si>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</si>
  <si>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</si>
  <si>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</si>
  <si>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</si>
  <si>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</si>
  <si>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</si>
  <si>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</si>
  <si>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</si>
  <si>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</si>
  <si>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</si>
  <si>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</si>
  <si>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</si>
  <si>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</si>
  <si>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</si>
  <si>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</si>
  <si>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</si>
  <si>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</si>
  <si>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</si>
  <si>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</si>
  <si>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</si>
  <si>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</si>
  <si>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</si>
  <si>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</si>
  <si>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</si>
  <si>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</si>
  <si>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</si>
  <si>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</si>
  <si>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</si>
  <si>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</si>
  <si>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</si>
  <si>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</si>
  <si>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</si>
  <si>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</si>
  <si>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</si>
  <si>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</si>
  <si>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</si>
  <si>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</si>
  <si>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</si>
  <si>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</si>
  <si>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</si>
  <si>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</si>
  <si>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</si>
  <si>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</si>
  <si>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</si>
  <si>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</si>
  <si>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</si>
  <si>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</si>
  <si>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</si>
  <si>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</si>
  <si>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</si>
  <si>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</si>
  <si>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</si>
  <si>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</si>
  <si>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</si>
  <si>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</si>
  <si>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</si>
  <si>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</si>
  <si>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</si>
  <si>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</si>
  <si>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</si>
  <si>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</si>
  <si>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</si>
  <si>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</si>
  <si>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</si>
  <si>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</si>
  <si>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</si>
  <si>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</si>
  <si>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</si>
  <si>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</si>
  <si>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</si>
  <si>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</si>
  <si>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</si>
  <si>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</si>
  <si>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</si>
  <si>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</si>
  <si>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</si>
  <si>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</si>
  <si>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</si>
  <si>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</si>
  <si>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</si>
  <si>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</si>
  <si>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</si>
  <si>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</si>
  <si>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</si>
  <si>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</si>
  <si>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</si>
  <si>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</si>
  <si>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</si>
  <si>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</si>
  <si>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</si>
  <si>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</si>
  <si>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</si>
  <si>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</si>
  <si>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</si>
  <si>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</si>
  <si>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</si>
  <si>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</si>
  <si>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</si>
  <si>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</si>
  <si>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</si>
  <si>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</si>
  <si>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</si>
  <si>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</si>
  <si>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</si>
  <si>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</si>
  <si>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</si>
  <si>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</si>
  <si>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</si>
  <si>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</si>
  <si>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</si>
  <si>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</si>
  <si>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</si>
  <si>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</si>
  <si>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</si>
  <si>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</si>
  <si>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</si>
  <si>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</si>
  <si>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</si>
  <si>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</si>
  <si>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</si>
  <si>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</si>
  <si>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</si>
  <si>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</si>
  <si>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</si>
  <si>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</si>
  <si>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</si>
  <si>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</si>
  <si>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</si>
  <si>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</si>
  <si>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</si>
  <si>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</si>
  <si>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</si>
  <si>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</si>
  <si>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</si>
  <si>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</si>
  <si>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</si>
  <si>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</si>
  <si>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</si>
  <si>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</si>
  <si>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</si>
  <si>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</si>
  <si>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</si>
  <si>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</si>
  <si>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</si>
  <si>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</si>
  <si>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</si>
  <si>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</si>
  <si>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</si>
  <si>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</si>
  <si>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</si>
  <si>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</si>
  <si>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</si>
  <si>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</si>
  <si>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</si>
  <si>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</si>
  <si>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</si>
  <si>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</si>
  <si>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</si>
  <si>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</si>
  <si>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</si>
  <si>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</si>
  <si>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</si>
  <si>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</si>
  <si>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</si>
  <si>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</si>
  <si>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</si>
  <si>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</si>
  <si>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</si>
  <si>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</si>
  <si>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</si>
  <si>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</si>
  <si>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</si>
  <si>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</si>
  <si>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</si>
  <si>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</si>
  <si>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</si>
  <si>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</si>
  <si>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</si>
  <si>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</si>
  <si>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</si>
  <si>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</si>
  <si>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</si>
  <si>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</si>
  <si>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</si>
  <si>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</si>
  <si>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</si>
  <si>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</si>
  <si>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</si>
  <si>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</si>
  <si>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</si>
  <si>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</si>
  <si>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</si>
  <si>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</si>
  <si>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</si>
  <si>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</si>
  <si>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</si>
  <si>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</si>
  <si>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</si>
  <si>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</si>
  <si>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</si>
  <si>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</si>
  <si>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</si>
  <si>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</si>
  <si>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</si>
  <si>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</si>
  <si>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</si>
  <si>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</si>
  <si>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</si>
  <si>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</si>
  <si>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</si>
  <si>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</si>
  <si>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</si>
  <si>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</si>
  <si>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</si>
  <si>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</si>
  <si>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</si>
  <si>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</si>
  <si>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</si>
  <si>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</si>
  <si>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</si>
  <si>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</si>
  <si>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</si>
  <si>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</si>
  <si>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</si>
  <si>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</si>
  <si>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</si>
  <si>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</si>
  <si>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</si>
  <si>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</si>
  <si>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</si>
  <si>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</si>
  <si>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</si>
  <si>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</si>
  <si>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</si>
  <si>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</si>
  <si>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</si>
  <si>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</si>
  <si>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</si>
  <si>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</si>
  <si>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</si>
  <si>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</si>
  <si>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</si>
  <si>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</si>
  <si>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</si>
  <si>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</si>
  <si>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</si>
  <si>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</si>
  <si>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</si>
  <si>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</si>
  <si>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</si>
  <si>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</si>
  <si>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</si>
  <si>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</si>
  <si>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</si>
  <si>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</si>
  <si>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</si>
  <si>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</si>
  <si>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</si>
  <si>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</si>
  <si>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</si>
  <si>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</si>
  <si>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</si>
  <si>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</si>
  <si>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</si>
  <si>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</si>
  <si>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</si>
  <si>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</si>
  <si>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</si>
  <si>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</si>
  <si>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</si>
  <si>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</si>
  <si>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</si>
  <si>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</si>
  <si>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</si>
  <si>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</si>
  <si>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</si>
  <si>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</si>
  <si>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</si>
  <si>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</si>
  <si>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</si>
  <si>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</si>
  <si>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</si>
  <si>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</si>
  <si>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</si>
  <si>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</si>
  <si>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</si>
  <si>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</si>
  <si>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</si>
  <si>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</si>
  <si>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</si>
  <si>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</si>
  <si>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</si>
  <si>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</si>
  <si>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</si>
  <si>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</si>
  <si>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</si>
  <si>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</si>
  <si>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</si>
  <si>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</si>
  <si>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</si>
  <si>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</si>
  <si>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</si>
  <si>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</si>
  <si>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</si>
  <si>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</si>
  <si>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</si>
  <si>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</si>
  <si>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</si>
  <si>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</si>
  <si>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</si>
  <si>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</si>
  <si>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</si>
  <si>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</si>
  <si>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</si>
  <si>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</si>
  <si>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</si>
  <si>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</si>
  <si>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</si>
  <si>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</si>
  <si>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</si>
  <si>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</si>
  <si>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</si>
  <si>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</si>
  <si>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</si>
  <si>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</si>
  <si>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</si>
  <si>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</si>
  <si>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</si>
  <si>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</si>
  <si>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</si>
  <si>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</si>
  <si>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</si>
  <si>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</si>
  <si>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</si>
  <si>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</si>
  <si>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</si>
  <si>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</si>
  <si>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</si>
  <si>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</si>
  <si>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</si>
  <si>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</si>
  <si>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</si>
  <si>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</si>
  <si>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</si>
  <si>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</si>
  <si>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</si>
  <si>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</si>
  <si>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</si>
  <si>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</si>
  <si>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</si>
  <si>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</si>
  <si>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</si>
  <si>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</si>
  <si>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</si>
  <si>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</si>
  <si>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</si>
  <si>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</si>
  <si>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</si>
  <si>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</si>
  <si>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</si>
  <si>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</si>
  <si>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</si>
  <si>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</si>
  <si>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</si>
  <si>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</si>
  <si>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</si>
  <si>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</si>
  <si>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</si>
  <si>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</si>
  <si>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</si>
  <si>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</si>
  <si>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</si>
  <si>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</si>
  <si>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</si>
  <si>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</si>
  <si>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</si>
  <si>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</si>
  <si>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</si>
  <si>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</si>
  <si>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</si>
  <si>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</si>
  <si>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</si>
  <si>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</si>
  <si>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</si>
  <si>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</si>
  <si>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</si>
  <si>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</si>
  <si>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</si>
  <si>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</si>
  <si>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</si>
  <si>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</si>
  <si>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</si>
  <si>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</si>
  <si>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</si>
  <si>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</si>
  <si>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</si>
  <si>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</si>
  <si>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</si>
  <si>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</si>
  <si>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</si>
  <si>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</si>
  <si>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</si>
  <si>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</si>
  <si>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</si>
  <si>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</si>
  <si>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</si>
  <si>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</si>
  <si>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</si>
  <si>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</si>
  <si>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</si>
  <si>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</si>
  <si>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</si>
  <si>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</si>
  <si>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</si>
  <si>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</si>
  <si>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</si>
  <si>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</si>
  <si>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</si>
  <si>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</si>
  <si>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</si>
  <si>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</si>
  <si>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</si>
  <si>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</si>
  <si>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</si>
  <si>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</si>
  <si>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</si>
  <si>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</si>
  <si>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</si>
  <si>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</si>
  <si>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</si>
  <si>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</si>
  <si>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</si>
  <si>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</si>
  <si>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</si>
  <si>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</si>
  <si>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</si>
  <si>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</si>
  <si>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</si>
  <si>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</si>
  <si>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</si>
  <si>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</si>
  <si>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</si>
  <si>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</si>
  <si>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</si>
  <si>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</si>
  <si>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</si>
  <si>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</si>
  <si>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</si>
  <si>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</si>
  <si>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</si>
  <si>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</si>
  <si>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</si>
  <si>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</si>
  <si>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</si>
  <si>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</si>
  <si>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</si>
  <si>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</si>
  <si>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</si>
  <si>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</si>
  <si>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</si>
  <si>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</si>
  <si>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</si>
  <si>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</si>
  <si>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</si>
  <si>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</si>
  <si>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</si>
  <si>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</si>
  <si>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</si>
  <si>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</si>
  <si>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</si>
  <si>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</si>
  <si>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</si>
  <si>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</si>
  <si>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</si>
  <si>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</si>
  <si>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</si>
  <si>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</si>
  <si>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</si>
  <si>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</si>
  <si>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</si>
  <si>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</si>
  <si>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</si>
  <si>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</si>
  <si>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</si>
  <si>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</si>
  <si>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</si>
  <si>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</si>
  <si>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</si>
  <si>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</si>
  <si>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</si>
  <si>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</si>
  <si>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</si>
  <si>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</si>
  <si>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</si>
  <si>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</si>
  <si>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</si>
  <si>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</si>
  <si>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</si>
  <si>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</si>
  <si>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</si>
  <si>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</si>
  <si>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</si>
  <si>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</si>
  <si>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</si>
  <si>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</si>
  <si>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</si>
  <si>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</si>
  <si>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</si>
  <si>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</si>
  <si>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</si>
  <si>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</si>
  <si>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</si>
  <si>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</si>
  <si>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</si>
  <si>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</si>
  <si>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</si>
  <si>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</si>
  <si>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</si>
  <si>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</si>
  <si>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</si>
  <si>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</si>
  <si>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</si>
  <si>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</si>
  <si>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</si>
  <si>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</si>
  <si>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</si>
  <si>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</si>
  <si>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</si>
  <si>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</si>
  <si>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</si>
  <si>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</si>
  <si>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</si>
  <si>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</si>
  <si>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</si>
  <si>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</si>
  <si>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</si>
  <si>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</si>
  <si>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</si>
  <si>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</si>
  <si>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</si>
  <si>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</si>
  <si>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</si>
  <si>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</si>
  <si>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</si>
  <si>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</si>
  <si>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</si>
  <si>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</si>
  <si>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</si>
  <si>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</si>
  <si>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</si>
  <si>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</si>
  <si>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</si>
  <si>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</si>
  <si>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</si>
  <si>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</si>
  <si>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</si>
  <si>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</si>
  <si>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</si>
  <si>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</si>
  <si>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</si>
  <si>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</si>
  <si>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</si>
  <si>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</si>
  <si>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</si>
  <si>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</si>
  <si>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</si>
  <si>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</si>
  <si>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</si>
  <si>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</si>
  <si>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</si>
  <si>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</si>
  <si>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</si>
  <si>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</si>
  <si>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</si>
  <si>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</si>
  <si>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</si>
  <si>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</si>
  <si>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</si>
  <si>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</si>
  <si>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</si>
  <si>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</si>
  <si>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</si>
  <si>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</si>
  <si>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</si>
  <si>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</si>
  <si>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</si>
  <si>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</si>
  <si>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</si>
  <si>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</si>
  <si>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</si>
  <si>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</si>
  <si>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</si>
  <si>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</si>
  <si>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</si>
  <si>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</si>
  <si>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</si>
  <si>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</si>
  <si>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</si>
  <si>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</si>
  <si>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</si>
  <si>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</si>
  <si>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</si>
  <si>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</si>
  <si>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</si>
  <si>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</si>
  <si>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</si>
  <si>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</si>
  <si>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</si>
  <si>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</si>
  <si>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</si>
  <si>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</si>
  <si>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</si>
  <si>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</si>
  <si>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</si>
  <si>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</si>
  <si>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</si>
  <si>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</si>
  <si>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</si>
  <si>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</si>
  <si>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</si>
  <si>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</si>
  <si>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</si>
  <si>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</si>
  <si>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</si>
  <si>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</si>
  <si>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</si>
  <si>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</si>
  <si>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</si>
  <si>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</si>
  <si>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</si>
  <si>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</si>
  <si>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</si>
  <si>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</si>
  <si>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</si>
  <si>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</si>
  <si>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</si>
  <si>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</si>
  <si>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</si>
  <si>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</si>
  <si>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</si>
  <si>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</si>
  <si>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</si>
  <si>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</si>
  <si>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</si>
  <si>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</si>
  <si>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</si>
  <si>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</si>
  <si>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</si>
  <si>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</si>
  <si>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</si>
  <si>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</si>
  <si>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</si>
  <si>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</si>
  <si>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</si>
  <si>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</si>
  <si>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</si>
  <si>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</si>
  <si>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</si>
  <si>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</si>
  <si>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</si>
  <si>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</si>
  <si>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</si>
  <si>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</si>
  <si>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</si>
  <si>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</si>
  <si>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</si>
  <si>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</si>
  <si>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</si>
  <si>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</si>
  <si>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</si>
  <si>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</si>
  <si>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</si>
  <si>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</si>
  <si>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</si>
  <si>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</si>
  <si>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</si>
  <si>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</si>
  <si>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</si>
  <si>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</si>
  <si>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</si>
  <si>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</si>
  <si>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</si>
  <si>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</si>
  <si>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</si>
  <si>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</si>
  <si>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</si>
  <si>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</si>
  <si>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</si>
  <si>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</si>
  <si>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</si>
  <si>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</si>
  <si>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</si>
  <si>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</si>
  <si>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</si>
  <si>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</si>
  <si>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</si>
  <si>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</si>
  <si>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</si>
  <si>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</si>
  <si>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</si>
  <si>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</si>
  <si>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</si>
  <si>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</si>
  <si>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</si>
  <si>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</si>
  <si>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</si>
  <si>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</si>
  <si>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</si>
  <si>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</si>
  <si>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</si>
  <si>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</si>
  <si>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</si>
  <si>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</si>
  <si>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</si>
  <si>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</si>
  <si>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</si>
  <si>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</si>
  <si>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</si>
  <si>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</si>
  <si>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</si>
  <si>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</si>
  <si>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</si>
  <si>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</si>
  <si>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</si>
  <si>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</si>
  <si>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</si>
  <si>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</si>
  <si>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</si>
  <si>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</si>
  <si>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</si>
  <si>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</si>
  <si>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</si>
  <si>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</si>
  <si>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</si>
  <si>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</si>
  <si>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</si>
  <si>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</si>
  <si>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</si>
  <si>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</si>
  <si>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</si>
  <si>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</si>
  <si>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</si>
  <si>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</si>
  <si>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</si>
  <si>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</si>
  <si>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</si>
  <si>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</si>
  <si>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</si>
  <si>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</si>
  <si>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</si>
  <si>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</si>
  <si>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</si>
  <si>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</si>
  <si>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</si>
  <si>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</si>
  <si>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</si>
  <si>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</si>
  <si>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</si>
  <si>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</si>
  <si>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</si>
  <si>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</si>
  <si>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</si>
  <si>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</si>
  <si>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</si>
  <si>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</si>
  <si>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</si>
  <si>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</si>
  <si>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</si>
  <si>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</si>
  <si>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</si>
  <si>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</si>
  <si>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</si>
  <si>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</si>
  <si>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</si>
  <si>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</si>
  <si>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</si>
  <si>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</si>
  <si>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</si>
  <si>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</si>
  <si>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</si>
  <si>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</si>
  <si>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</si>
  <si>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</si>
  <si>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</si>
  <si>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</si>
  <si>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</si>
  <si>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</si>
  <si>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</si>
  <si>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</si>
  <si>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</si>
  <si>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</si>
  <si>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</si>
  <si>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</si>
  <si>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</si>
  <si>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</si>
  <si>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</si>
  <si>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</si>
  <si>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</si>
  <si>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</si>
  <si>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</si>
  <si>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</si>
  <si>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</si>
  <si>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</si>
  <si>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</si>
  <si>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</si>
  <si>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</si>
  <si>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</si>
  <si>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</si>
  <si>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</si>
  <si>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</si>
  <si>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</si>
  <si>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</si>
  <si>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</si>
  <si>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</si>
  <si>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</si>
  <si>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</si>
  <si>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</si>
  <si>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</si>
  <si>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</si>
  <si>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</si>
  <si>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</si>
  <si>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</si>
  <si>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</si>
  <si>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</si>
  <si>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</si>
  <si>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</si>
  <si>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</si>
  <si>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</si>
  <si>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</si>
  <si>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</si>
  <si>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</si>
  <si>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</si>
  <si>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</si>
  <si>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</si>
  <si>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</si>
  <si>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</si>
  <si>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</si>
  <si>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</si>
  <si>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</si>
  <si>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</si>
  <si>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</si>
  <si>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</si>
  <si>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</si>
  <si>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</si>
  <si>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</si>
  <si>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</si>
  <si>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</si>
  <si>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</si>
  <si>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</si>
  <si>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</si>
  <si>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</si>
  <si>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</si>
  <si>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</si>
  <si>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</si>
  <si>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</si>
  <si>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</si>
  <si>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</si>
  <si>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</si>
  <si>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</si>
  <si>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</si>
  <si>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</si>
  <si>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</si>
  <si>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</si>
  <si>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</si>
  <si>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</si>
  <si>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</si>
  <si>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</si>
  <si>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</si>
  <si>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</si>
  <si>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</si>
  <si>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</si>
  <si>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</si>
  <si>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</si>
  <si>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</si>
  <si>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</si>
  <si>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</si>
  <si>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</si>
  <si>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</si>
  <si>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</si>
  <si>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</si>
  <si>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</si>
  <si>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</si>
  <si>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</si>
  <si>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</si>
  <si>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</si>
  <si>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</si>
  <si>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</si>
  <si>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</si>
  <si>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</si>
  <si>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</si>
  <si>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</si>
  <si>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</si>
  <si>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</si>
  <si>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</si>
  <si>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</si>
  <si>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</si>
  <si>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</si>
  <si>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</si>
  <si>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</si>
  <si>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</si>
  <si>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</si>
  <si>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</si>
  <si>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</si>
  <si>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</si>
  <si>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</si>
  <si>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</si>
  <si>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</si>
  <si>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</si>
  <si>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</si>
  <si>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</si>
  <si>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</si>
  <si>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</si>
  <si>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</si>
  <si>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</si>
  <si>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</si>
  <si>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</si>
  <si>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</si>
  <si>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</si>
  <si>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</si>
  <si>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</si>
  <si>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</si>
  <si>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</si>
  <si>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</si>
  <si>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</si>
  <si>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</si>
  <si>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</si>
  <si>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</si>
  <si>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</si>
  <si>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</si>
  <si>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</si>
  <si>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</si>
  <si>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</si>
  <si>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</si>
  <si>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</si>
  <si>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</si>
  <si>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</si>
  <si>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</si>
  <si>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</si>
  <si>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</si>
  <si>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</si>
  <si>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</si>
  <si>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</si>
  <si>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</si>
  <si>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</si>
  <si>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</si>
  <si>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</si>
  <si>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</si>
  <si>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</si>
  <si>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</si>
  <si>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</si>
  <si>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</si>
  <si>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</si>
  <si>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</si>
  <si>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</si>
  <si>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</si>
  <si>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</si>
  <si>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</si>
  <si>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</si>
  <si>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</si>
  <si>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</si>
  <si>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</si>
  <si>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</si>
  <si>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</si>
  <si>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</si>
  <si>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</si>
  <si>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</si>
  <si>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</si>
  <si>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</si>
  <si>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</si>
  <si>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</si>
  <si>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</si>
  <si>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</si>
  <si>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</si>
  <si>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</si>
  <si>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</si>
  <si>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</si>
  <si>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</si>
  <si>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</si>
  <si>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</si>
  <si>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</si>
  <si>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</si>
  <si>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</si>
  <si>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</si>
  <si>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</si>
  <si>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</si>
  <si>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</si>
  <si>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</si>
  <si>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</si>
  <si>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</si>
  <si>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</si>
  <si>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</si>
  <si>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</si>
  <si>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</si>
  <si>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</si>
  <si>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</si>
  <si>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</si>
  <si>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</si>
  <si>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</si>
  <si>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</si>
  <si>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</si>
  <si>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</si>
  <si>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</si>
  <si>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</si>
  <si>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</si>
  <si>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</si>
  <si>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</si>
  <si>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</si>
  <si>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</si>
  <si>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</si>
  <si>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</si>
  <si>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</si>
  <si>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</si>
  <si>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</si>
  <si>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</si>
  <si>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</si>
  <si>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</si>
  <si>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</si>
  <si>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</si>
  <si>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</si>
  <si>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</si>
  <si>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</si>
  <si>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</si>
  <si>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</si>
  <si>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</si>
  <si>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</si>
  <si>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</si>
  <si>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</si>
  <si>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</si>
  <si>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</si>
  <si>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</si>
  <si>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</si>
  <si>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</si>
  <si>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</si>
  <si>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</si>
  <si>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</si>
  <si>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</si>
  <si>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</si>
  <si>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</si>
  <si>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</si>
  <si>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</si>
  <si>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</si>
  <si>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</si>
  <si>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</si>
  <si>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</si>
  <si>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</si>
  <si>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</si>
  <si>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</si>
  <si>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</si>
  <si>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</si>
  <si>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</si>
  <si>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</si>
  <si>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</si>
  <si>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</si>
  <si>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</si>
  <si>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</si>
  <si>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</si>
  <si>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</si>
  <si>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</si>
  <si>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</si>
  <si>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</si>
  <si>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</si>
  <si>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</si>
  <si>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</si>
  <si>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</si>
  <si>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</si>
  <si>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</si>
  <si>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</si>
  <si>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</si>
  <si>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</si>
  <si>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</si>
  <si>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</si>
  <si>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</si>
  <si>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</si>
  <si>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</si>
  <si>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</si>
  <si>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</si>
  <si>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</si>
  <si>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</si>
  <si>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</si>
  <si>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</si>
  <si>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</si>
  <si>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</si>
  <si>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</si>
  <si>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</si>
  <si>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</si>
  <si>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</si>
  <si>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</si>
  <si>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</si>
  <si>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</si>
  <si>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</si>
  <si>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</si>
  <si>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</si>
  <si>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</si>
  <si>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</si>
  <si>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</si>
  <si>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</si>
  <si>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</si>
  <si>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</si>
  <si>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</si>
  <si>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</si>
  <si>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</si>
  <si>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</si>
  <si>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</si>
  <si>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</si>
  <si>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</si>
  <si>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</si>
  <si>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</si>
  <si>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</si>
  <si>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</si>
  <si>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</si>
  <si>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</si>
  <si>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</si>
  <si>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</si>
  <si>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</si>
  <si>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</si>
  <si>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</si>
  <si>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</si>
  <si>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</si>
  <si>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</si>
  <si>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</si>
  <si>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</si>
  <si>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</si>
  <si>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</si>
  <si>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</si>
  <si>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</si>
  <si>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</si>
  <si>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</si>
  <si>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</si>
  <si>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</si>
  <si>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</si>
  <si>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</si>
  <si>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</si>
  <si>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</si>
  <si>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</si>
  <si>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</si>
  <si>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</si>
  <si>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</si>
  <si>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</si>
  <si>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</si>
  <si>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</si>
  <si>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</si>
  <si>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</si>
  <si>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</si>
  <si>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</si>
  <si>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</si>
  <si>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</si>
  <si>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</si>
  <si>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</si>
  <si>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</si>
  <si>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</si>
  <si>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</si>
  <si>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</si>
  <si>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</si>
  <si>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</si>
  <si>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</si>
  <si>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</si>
  <si>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</si>
  <si>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</si>
  <si>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</si>
  <si>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</si>
  <si>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</si>
  <si>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</si>
  <si>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</si>
  <si>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</si>
  <si>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</si>
  <si>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</si>
  <si>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</si>
  <si>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</si>
  <si>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</si>
  <si>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</si>
  <si>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</si>
  <si>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</si>
  <si>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</si>
  <si>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</si>
  <si>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</si>
  <si>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</si>
  <si>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</si>
  <si>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</si>
  <si>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</si>
  <si>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</si>
  <si>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</si>
  <si>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</si>
  <si>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</si>
  <si>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</si>
  <si>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</si>
  <si>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</si>
  <si>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</si>
  <si>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</si>
  <si>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</si>
  <si>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</si>
  <si>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</si>
  <si>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</si>
  <si>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</si>
  <si>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</si>
  <si>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</si>
  <si>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</si>
  <si>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</si>
  <si>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</si>
  <si>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</si>
  <si>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</si>
  <si>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</si>
  <si>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</si>
  <si>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</si>
  <si>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</si>
  <si>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</si>
  <si>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</si>
  <si>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</si>
  <si>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</si>
  <si>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</si>
  <si>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</si>
  <si>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</si>
  <si>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</si>
  <si>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</si>
  <si>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</si>
  <si>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</si>
  <si>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</si>
  <si>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</si>
  <si>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</si>
  <si>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</si>
  <si>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</si>
  <si>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</si>
  <si>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</si>
  <si>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</si>
  <si>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</si>
  <si>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</si>
  <si>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</si>
  <si>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</si>
  <si>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</si>
  <si>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</si>
  <si>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</si>
  <si>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</si>
  <si>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</si>
  <si>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</si>
  <si>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</si>
  <si>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</si>
  <si>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</si>
  <si>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</si>
  <si>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</si>
  <si>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</si>
  <si>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</si>
  <si>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</si>
  <si>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</si>
  <si>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</si>
  <si>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</si>
  <si>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</si>
  <si>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</si>
  <si>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</si>
  <si>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</si>
  <si>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</si>
  <si>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</si>
  <si>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</si>
  <si>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</si>
  <si>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</si>
  <si>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</si>
  <si>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</si>
  <si>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</si>
  <si>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</si>
  <si>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</si>
  <si>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</si>
  <si>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</si>
  <si>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</si>
  <si>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</si>
  <si>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</si>
  <si>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</si>
  <si>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</si>
  <si>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</si>
  <si>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</si>
  <si>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</si>
  <si>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</si>
  <si>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</si>
  <si>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</si>
  <si>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</si>
  <si>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</si>
  <si>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</si>
  <si>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</si>
  <si>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</si>
  <si>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</si>
  <si>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</si>
  <si>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</si>
  <si>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</si>
  <si>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</si>
  <si>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</si>
  <si>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</si>
  <si>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</si>
  <si>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</si>
  <si>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</si>
  <si>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</si>
  <si>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</si>
  <si>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</si>
  <si>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</si>
  <si>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</si>
  <si>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</si>
  <si>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</si>
  <si>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</si>
  <si>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</si>
  <si>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</si>
  <si>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</si>
  <si>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</si>
  <si>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</si>
  <si>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</si>
  <si>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</si>
  <si>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</si>
  <si>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</si>
  <si>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</si>
  <si>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</si>
  <si>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</si>
  <si>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</si>
  <si>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</si>
  <si>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</si>
  <si>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</si>
  <si>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</si>
  <si>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</si>
  <si>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</si>
  <si>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</si>
  <si>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</si>
  <si>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</si>
  <si>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</si>
  <si>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</si>
  <si>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</si>
  <si>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</si>
  <si>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</si>
  <si>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</si>
  <si>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</si>
  <si>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</si>
  <si>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</si>
  <si>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</si>
  <si>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</si>
  <si>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</si>
  <si>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</si>
  <si>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</si>
  <si>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</si>
  <si>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</si>
  <si>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</si>
  <si>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</si>
  <si>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</si>
  <si>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</si>
  <si>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</si>
  <si>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</si>
  <si>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</si>
  <si>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</si>
  <si>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</si>
  <si>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</si>
  <si>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</si>
  <si>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</si>
  <si>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</si>
  <si>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</si>
  <si>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</si>
  <si>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</si>
  <si>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</si>
  <si>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</si>
  <si>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</si>
  <si>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</si>
  <si>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</si>
  <si>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</si>
  <si>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</si>
  <si>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</si>
  <si>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</si>
  <si>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</si>
  <si>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</si>
  <si>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</si>
  <si>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</si>
  <si>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</si>
  <si>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</si>
  <si>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</si>
  <si>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</si>
  <si>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</si>
  <si>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</si>
  <si>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</si>
  <si>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</si>
  <si>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</si>
  <si>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</si>
  <si>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</si>
  <si>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</si>
  <si>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</si>
  <si>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</si>
  <si>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</si>
  <si>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</si>
  <si>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</si>
  <si>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</si>
  <si>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</si>
  <si>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</si>
  <si>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</si>
  <si>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</si>
  <si>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</si>
  <si>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</si>
  <si>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</si>
  <si>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</si>
  <si>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</si>
  <si>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</si>
  <si>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</si>
  <si>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</si>
  <si>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</si>
  <si>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</si>
  <si>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</si>
  <si>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</si>
  <si>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</si>
  <si>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</si>
  <si>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</si>
  <si>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</si>
  <si>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</si>
  <si>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</si>
  <si>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</si>
  <si>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</si>
  <si>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</si>
  <si>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</si>
  <si>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</si>
  <si>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</si>
  <si>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</si>
  <si>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</si>
  <si>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</si>
  <si>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</si>
  <si>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</si>
  <si>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</si>
  <si>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</si>
  <si>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</si>
  <si>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</si>
  <si>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</si>
  <si>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</si>
  <si>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</si>
  <si>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</si>
  <si>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</si>
  <si>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</si>
  <si>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</si>
  <si>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</si>
  <si>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</si>
  <si>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</si>
  <si>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</si>
  <si>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</si>
  <si>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</si>
  <si>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</si>
  <si>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</si>
  <si>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</si>
  <si>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</si>
  <si>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</si>
  <si>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</si>
  <si>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</si>
  <si>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</si>
  <si>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</si>
  <si>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</si>
  <si>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</si>
  <si>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</si>
  <si>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</si>
  <si>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</si>
  <si>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</si>
  <si>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</si>
  <si>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</si>
  <si>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</si>
  <si>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</si>
  <si>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</si>
  <si>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</si>
  <si>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</si>
  <si>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</si>
  <si>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</si>
  <si>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</si>
  <si>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</si>
  <si>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</si>
  <si>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</si>
  <si>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</si>
  <si>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</si>
  <si>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</si>
  <si>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</si>
  <si>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</si>
  <si>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</si>
  <si>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</si>
  <si>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</si>
  <si>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</si>
  <si>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</si>
  <si>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</si>
  <si>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</si>
  <si>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</si>
  <si>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</si>
  <si>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</si>
  <si>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</si>
  <si>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</si>
  <si>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</si>
  <si>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</si>
  <si>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</si>
  <si>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</si>
  <si>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</si>
  <si>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</si>
  <si>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</si>
  <si>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</si>
  <si>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</si>
  <si>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</si>
  <si>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</si>
  <si>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</si>
  <si>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</si>
  <si>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</si>
  <si>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</si>
  <si>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</si>
  <si>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</si>
  <si>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</si>
  <si>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</si>
  <si>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</si>
  <si>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</si>
  <si>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</si>
  <si>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</si>
  <si>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</si>
  <si>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</si>
  <si>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</si>
  <si>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</si>
  <si>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</si>
  <si>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</si>
  <si>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</si>
  <si>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</si>
  <si>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</si>
  <si>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</si>
  <si>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</si>
  <si>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</si>
  <si>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</si>
  <si>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</si>
  <si>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</si>
  <si>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</si>
  <si>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</si>
  <si>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</si>
  <si>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</si>
  <si>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</si>
  <si>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</si>
  <si>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</si>
  <si>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</si>
  <si>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</si>
  <si>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</si>
  <si>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</si>
  <si>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</si>
  <si>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</si>
  <si>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</si>
  <si>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</si>
  <si>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</si>
  <si>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</si>
  <si>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</si>
  <si>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</si>
  <si>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</si>
  <si>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</si>
  <si>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</si>
  <si>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</si>
  <si>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</si>
  <si>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</si>
  <si>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</si>
  <si>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</si>
  <si>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</si>
  <si>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</si>
  <si>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</si>
  <si>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</si>
  <si>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</si>
  <si>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</si>
  <si>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</si>
  <si>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</si>
  <si>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</si>
  <si>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</si>
  <si>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</si>
  <si>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</si>
  <si>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</si>
  <si>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</si>
  <si>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</si>
  <si>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</si>
  <si>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</si>
  <si>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</si>
  <si>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</si>
  <si>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</si>
  <si>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</si>
  <si>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</si>
  <si>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</si>
  <si>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</si>
  <si>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</si>
  <si>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</si>
  <si>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</si>
  <si>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</si>
  <si>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</si>
  <si>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</si>
  <si>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</si>
  <si>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</si>
  <si>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</si>
  <si>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</si>
  <si>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</si>
  <si>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</si>
  <si>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</si>
  <si>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</si>
  <si>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</si>
  <si>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</si>
  <si>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</si>
  <si>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</si>
  <si>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</si>
  <si>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</si>
  <si>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</si>
  <si>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</si>
  <si>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</si>
  <si>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</si>
  <si>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</si>
  <si>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</si>
  <si>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</si>
  <si>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</si>
  <si>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</si>
  <si>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</si>
  <si>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</si>
  <si>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</si>
  <si>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</si>
  <si>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</si>
  <si>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</si>
  <si>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</si>
  <si>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</si>
  <si>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</si>
  <si>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</si>
  <si>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</si>
  <si>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</si>
  <si>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</si>
  <si>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</si>
  <si>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</si>
  <si>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</si>
  <si>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</si>
  <si>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</si>
  <si>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</si>
  <si>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</si>
  <si>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</si>
  <si>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</si>
  <si>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</si>
  <si>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</si>
  <si>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</si>
  <si>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</si>
  <si>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</si>
  <si>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</si>
  <si>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</si>
  <si>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</si>
  <si>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</si>
  <si>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</si>
  <si>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</si>
  <si>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</si>
  <si>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</si>
  <si>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</si>
  <si>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</si>
  <si>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</si>
  <si>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</si>
  <si>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</si>
  <si>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</si>
  <si>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</si>
  <si>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</si>
  <si>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</si>
  <si>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</si>
  <si>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</si>
  <si>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</si>
  <si>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</si>
  <si>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</si>
  <si>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</si>
  <si>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</si>
  <si>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</si>
  <si>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</si>
  <si>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</si>
  <si>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</si>
  <si>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</si>
  <si>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</si>
  <si>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</si>
  <si>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</si>
  <si>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</si>
  <si>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</si>
  <si>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</si>
  <si>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</si>
  <si>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</si>
  <si>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</si>
  <si>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</si>
  <si>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</si>
  <si>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</si>
  <si>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</si>
  <si>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</si>
  <si>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</si>
  <si>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</si>
  <si>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</si>
  <si>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</si>
  <si>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</si>
  <si>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</si>
  <si>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</si>
  <si>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</si>
  <si>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</si>
  <si>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</si>
  <si>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</si>
  <si>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</si>
  <si>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</si>
  <si>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</si>
  <si>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</si>
  <si>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</si>
  <si>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</si>
  <si>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</si>
  <si>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</si>
  <si>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</si>
  <si>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</si>
  <si>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</si>
  <si>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</si>
  <si>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</si>
  <si>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</si>
  <si>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</si>
  <si>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</si>
  <si>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</si>
  <si>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</si>
  <si>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</si>
  <si>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</si>
  <si>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</si>
  <si>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</si>
  <si>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</si>
  <si>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</si>
  <si>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</si>
  <si>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</si>
  <si>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</si>
  <si>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</si>
  <si>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</si>
  <si>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</si>
  <si>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</si>
  <si>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</si>
  <si>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</si>
  <si>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</si>
  <si>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</si>
  <si>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</si>
  <si>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</si>
  <si>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</si>
  <si>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</si>
  <si>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</si>
  <si>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</si>
  <si>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</si>
  <si>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</si>
  <si>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</si>
  <si>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</si>
  <si>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</si>
  <si>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</si>
  <si>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</si>
  <si>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</si>
  <si>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</si>
  <si>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</si>
  <si>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</si>
  <si>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</si>
  <si>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</si>
  <si>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</si>
  <si>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</si>
  <si>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</si>
  <si>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</si>
  <si>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</si>
  <si>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</si>
  <si>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</si>
  <si>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</si>
  <si>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</si>
  <si>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</si>
  <si>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</si>
  <si>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</si>
  <si>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</si>
  <si>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</si>
  <si>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</si>
  <si>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</si>
  <si>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</si>
  <si>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</si>
  <si>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</si>
  <si>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</si>
  <si>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</si>
  <si>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</si>
  <si>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</si>
  <si>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</si>
  <si>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</si>
  <si>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</si>
  <si>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</si>
  <si>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</si>
  <si>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</si>
  <si>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</si>
  <si>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</si>
  <si>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</si>
  <si>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</si>
  <si>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</si>
  <si>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</si>
  <si>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</si>
  <si>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</si>
  <si>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</si>
  <si>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</si>
  <si>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</si>
  <si>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</si>
  <si>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</si>
  <si>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</si>
  <si>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</si>
  <si>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</si>
  <si>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</si>
  <si>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</si>
  <si>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</si>
  <si>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</si>
  <si>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</si>
  <si>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</si>
  <si>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</si>
  <si>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</si>
  <si>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</si>
  <si>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</si>
  <si>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</si>
  <si>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</si>
  <si>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</si>
  <si>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</si>
  <si>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</si>
  <si>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</si>
  <si>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</si>
  <si>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</si>
  <si>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</si>
  <si>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</si>
  <si>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</si>
  <si>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</si>
  <si>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</si>
  <si>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</si>
  <si>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</si>
  <si>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</si>
  <si>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</si>
  <si>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</si>
  <si>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</si>
  <si>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</si>
  <si>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</si>
  <si>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</si>
  <si>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</si>
  <si>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</si>
  <si>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</si>
  <si>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</si>
  <si>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</si>
  <si>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</si>
  <si>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</si>
  <si>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</si>
  <si>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</si>
  <si>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</si>
  <si>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</si>
  <si>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</si>
  <si>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</si>
  <si>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</si>
  <si>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</si>
  <si>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</si>
  <si>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</si>
  <si>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</si>
  <si>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</si>
  <si>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</si>
  <si>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</si>
  <si>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</si>
  <si>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</si>
  <si>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</si>
  <si>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</si>
  <si>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</si>
  <si>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</si>
  <si>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</si>
  <si>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</si>
  <si>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</si>
  <si>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</si>
  <si>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</si>
  <si>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</si>
  <si>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</si>
  <si>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</si>
  <si>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</si>
  <si>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</si>
  <si>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</si>
  <si>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</si>
  <si>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</si>
  <si>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</si>
  <si>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</si>
  <si>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</si>
  <si>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</si>
  <si>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</si>
  <si>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</si>
  <si>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</si>
  <si>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</si>
  <si>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</si>
  <si>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</si>
  <si>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</si>
  <si>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</si>
  <si>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</si>
  <si>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</si>
  <si>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</si>
  <si>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</si>
  <si>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</si>
  <si>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</si>
  <si>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</si>
  <si>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</si>
  <si>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</si>
  <si>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</si>
  <si>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</si>
  <si>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</si>
  <si>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</si>
  <si>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</si>
  <si>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</si>
  <si>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</si>
  <si>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</si>
  <si>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</si>
  <si>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</si>
  <si>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</si>
  <si>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</si>
  <si>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</si>
  <si>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</si>
  <si>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</si>
  <si>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</si>
  <si>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</si>
  <si>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</si>
  <si>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</si>
  <si>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</si>
  <si>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</si>
  <si>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</si>
  <si>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</si>
  <si>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</si>
  <si>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</si>
  <si>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</si>
  <si>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</si>
  <si>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</si>
  <si>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</si>
  <si>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</si>
  <si>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</si>
  <si>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</si>
  <si>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</si>
  <si>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</si>
  <si>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</si>
  <si>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</si>
  <si>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</si>
  <si>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</si>
  <si>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</si>
  <si>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</si>
  <si>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</si>
  <si>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</si>
  <si>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</si>
  <si>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</si>
  <si>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</si>
  <si>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</si>
  <si>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</si>
  <si>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</si>
  <si>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</si>
  <si>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</si>
  <si>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</si>
  <si>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</si>
  <si>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</si>
  <si>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</si>
  <si>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</si>
  <si>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</si>
  <si>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</si>
  <si>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</si>
  <si>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</si>
  <si>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</si>
  <si>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</si>
  <si>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</si>
  <si>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</si>
  <si>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</si>
  <si>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</si>
  <si>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</si>
  <si>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</si>
  <si>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</si>
  <si>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</si>
  <si>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</si>
  <si>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</si>
  <si>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</si>
  <si>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</si>
  <si>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</si>
  <si>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</si>
  <si>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</si>
  <si>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</si>
  <si>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</si>
  <si>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</si>
  <si>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</si>
  <si>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</si>
  <si>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</si>
  <si>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</si>
  <si>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</si>
  <si>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</si>
  <si>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</si>
  <si>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</si>
  <si>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</si>
  <si>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</si>
  <si>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</si>
  <si>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</si>
  <si>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</si>
  <si>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</si>
  <si>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</si>
  <si>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</si>
  <si>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</si>
  <si>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</si>
  <si>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</si>
  <si>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</si>
  <si>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</si>
  <si>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</si>
  <si>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</si>
  <si>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</si>
  <si>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</si>
  <si>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</si>
  <si>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</si>
  <si>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</si>
  <si>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</si>
  <si>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</si>
  <si>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</si>
  <si>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</si>
  <si>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</si>
  <si>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</si>
  <si>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</si>
  <si>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</si>
  <si>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</si>
  <si>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</si>
  <si>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</si>
  <si>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</si>
  <si>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</si>
  <si>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</si>
  <si>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</si>
  <si>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</si>
  <si>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</si>
  <si>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</si>
  <si>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</si>
  <si>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</si>
  <si>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</si>
  <si>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</si>
  <si>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</si>
  <si>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</si>
  <si>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</si>
  <si>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</si>
  <si>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</si>
  <si>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</si>
  <si>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</si>
  <si>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</si>
  <si>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</si>
  <si>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</si>
  <si>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</si>
  <si>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</si>
  <si>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</si>
  <si>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</si>
  <si>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</si>
  <si>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</si>
  <si>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</si>
  <si>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</si>
  <si>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</si>
  <si>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</si>
  <si>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</si>
  <si>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</si>
  <si>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</si>
  <si>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</si>
  <si>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</si>
  <si>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</si>
  <si>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</si>
  <si>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</si>
  <si>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</si>
  <si>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</si>
  <si>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</si>
  <si>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</si>
  <si>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</si>
  <si>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</si>
  <si>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</si>
  <si>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</si>
  <si>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</si>
  <si>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</si>
  <si>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</si>
  <si>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</si>
  <si>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</si>
  <si>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</si>
  <si>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</si>
  <si>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</si>
  <si>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</si>
  <si>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</si>
  <si>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</si>
  <si>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</si>
  <si>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</si>
  <si>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</si>
  <si>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</si>
  <si>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</si>
  <si>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</si>
  <si>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</si>
  <si>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</si>
  <si>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</si>
  <si>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</si>
  <si>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</si>
  <si>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</si>
  <si>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</si>
  <si>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</si>
  <si>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</si>
  <si>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</si>
  <si>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</si>
  <si>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</si>
  <si>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</si>
  <si>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</si>
  <si>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</si>
  <si>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</si>
  <si>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</si>
  <si>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</si>
  <si>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</si>
  <si>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</si>
  <si>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</si>
  <si>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</si>
  <si>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</si>
  <si>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</si>
  <si>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</si>
  <si>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</si>
  <si>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</si>
  <si>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</si>
  <si>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</si>
  <si>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</si>
  <si>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</si>
  <si>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</si>
  <si>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</si>
  <si>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</si>
  <si>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</si>
  <si>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</si>
  <si>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</si>
  <si>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</si>
  <si>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</si>
  <si>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</si>
  <si>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</si>
  <si>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</si>
  <si>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</si>
  <si>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</si>
  <si>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</si>
  <si>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</si>
  <si>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</si>
  <si>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</si>
  <si>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</si>
  <si>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</si>
  <si>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</si>
  <si>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</si>
  <si>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</si>
  <si>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</si>
  <si>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</si>
  <si>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</si>
  <si>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</si>
  <si>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</si>
  <si>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</si>
  <si>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</si>
  <si>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</si>
  <si>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</si>
  <si>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</si>
  <si>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</si>
  <si>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</si>
  <si>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</si>
  <si>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</si>
  <si>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</si>
  <si>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</si>
  <si>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</si>
  <si>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</si>
  <si>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</si>
  <si>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</si>
  <si>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</si>
  <si>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</si>
  <si>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</si>
  <si>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</si>
  <si>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</si>
  <si>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</si>
  <si>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</si>
  <si>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</si>
  <si>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</si>
  <si>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</si>
  <si>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</si>
  <si>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</si>
  <si>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</si>
  <si>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</si>
  <si>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</si>
  <si>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</si>
  <si>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</si>
  <si>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</si>
  <si>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</si>
  <si>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</si>
  <si>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</si>
  <si>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</si>
  <si>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</si>
  <si>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</si>
  <si>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</si>
  <si>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</si>
  <si>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</si>
  <si>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</si>
  <si>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</si>
  <si>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</si>
  <si>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</si>
  <si>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</si>
  <si>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</si>
  <si>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</si>
  <si>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</si>
  <si>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</si>
  <si>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</si>
  <si>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</si>
  <si>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</si>
  <si>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</si>
  <si>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</si>
  <si>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</si>
  <si>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</si>
  <si>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</si>
  <si>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</si>
  <si>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</si>
  <si>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</si>
  <si>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</si>
  <si>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</si>
  <si>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</si>
  <si>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</si>
  <si>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</si>
  <si>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</si>
  <si>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</si>
  <si>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</si>
  <si>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</si>
  <si>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</si>
  <si>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</si>
  <si>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</si>
  <si>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</si>
  <si>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</si>
  <si>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</si>
  <si>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</si>
  <si>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</si>
  <si>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</si>
  <si>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</si>
  <si>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</si>
  <si>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</si>
  <si>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</si>
  <si>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</si>
  <si>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</si>
  <si>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</si>
  <si>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</si>
  <si>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</si>
  <si>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</si>
  <si>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</si>
  <si>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</si>
  <si>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</si>
  <si>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</si>
  <si>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</si>
  <si>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</si>
  <si>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</si>
  <si>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</si>
  <si>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</si>
  <si>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</si>
  <si>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</si>
  <si>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</si>
  <si>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</si>
  <si>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</si>
  <si>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</si>
  <si>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</si>
  <si>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</si>
  <si>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</si>
  <si>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</si>
  <si>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</si>
  <si>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</si>
  <si>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</si>
  <si>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</si>
  <si>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</si>
  <si>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</si>
  <si>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</si>
  <si>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</si>
  <si>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</si>
  <si>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</si>
  <si>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</si>
  <si>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</si>
  <si>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</si>
  <si>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</si>
  <si>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</si>
  <si>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</si>
  <si>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</si>
  <si>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</si>
  <si>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</si>
  <si>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</si>
  <si>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</si>
  <si>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</si>
  <si>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</si>
  <si>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</si>
  <si>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</si>
  <si>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</si>
  <si>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</si>
  <si>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</si>
  <si>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</si>
  <si>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</si>
  <si>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</si>
  <si>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</si>
  <si>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</si>
  <si>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</si>
  <si>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</si>
  <si>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</si>
  <si>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</si>
  <si>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</si>
  <si>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</si>
  <si>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</si>
  <si>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</si>
  <si>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</si>
  <si>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</si>
  <si>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</si>
  <si>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</si>
  <si>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</si>
  <si>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</si>
  <si>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</si>
  <si>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</si>
  <si>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</si>
  <si>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</si>
  <si>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</si>
  <si>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</si>
  <si>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</si>
  <si>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</si>
  <si>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</si>
  <si>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</si>
  <si>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</si>
  <si>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</si>
  <si>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</si>
  <si>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</si>
  <si>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</si>
  <si>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</si>
  <si>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</si>
  <si>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</si>
  <si>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</si>
  <si>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</si>
  <si>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</si>
  <si>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</si>
  <si>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</si>
  <si>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</si>
  <si>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</si>
  <si>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</si>
  <si>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</si>
  <si>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</si>
  <si>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</si>
  <si>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</si>
  <si>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</si>
  <si>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</si>
  <si>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</si>
  <si>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</si>
  <si>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</si>
  <si>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</si>
  <si>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</si>
  <si>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</si>
  <si>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</si>
  <si>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</si>
  <si>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</si>
  <si>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</si>
  <si>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</si>
  <si>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</si>
  <si>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</si>
  <si>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</si>
  <si>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</si>
  <si>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</si>
  <si>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</si>
  <si>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</si>
  <si>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</si>
  <si>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</si>
  <si>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</si>
  <si>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</si>
  <si>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</si>
  <si>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</si>
  <si>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</si>
  <si>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</si>
  <si>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</si>
  <si>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</si>
  <si>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</si>
  <si>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</si>
  <si>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</si>
  <si>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</si>
  <si>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</si>
  <si>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</si>
  <si>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</si>
  <si>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</si>
  <si>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</si>
  <si>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</si>
  <si>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</si>
  <si>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</si>
  <si>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</si>
  <si>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</si>
  <si>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</si>
  <si>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</si>
  <si>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</si>
  <si>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</si>
  <si>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</si>
  <si>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</si>
  <si>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</si>
  <si>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</si>
  <si>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</si>
  <si>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</si>
  <si>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</si>
  <si>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</si>
  <si>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</si>
  <si>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</si>
  <si>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</si>
  <si>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</si>
  <si>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</si>
  <si>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</si>
  <si>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</si>
  <si>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</si>
  <si>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</si>
  <si>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</si>
  <si>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</si>
  <si>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</si>
  <si>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</si>
  <si>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</si>
  <si>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</si>
  <si>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</si>
  <si>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</si>
  <si>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</si>
  <si>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</si>
  <si>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</si>
  <si>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</si>
  <si>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</si>
  <si>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</si>
  <si>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</si>
  <si>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</si>
  <si>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</si>
  <si>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</si>
  <si>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</si>
  <si>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</si>
  <si>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</si>
  <si>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</si>
  <si>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</si>
  <si>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</si>
  <si>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</si>
  <si>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</si>
  <si>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</si>
  <si>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</si>
  <si>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</si>
  <si>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</si>
  <si>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</si>
  <si>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</si>
  <si>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</si>
  <si>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</si>
  <si>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</si>
  <si>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</si>
  <si>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</si>
  <si>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</si>
  <si>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</si>
  <si>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</si>
  <si>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</si>
  <si>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</si>
  <si>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</si>
  <si>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</si>
  <si>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</si>
  <si>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</si>
  <si>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</si>
  <si>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</si>
  <si>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</si>
  <si>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</si>
  <si>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</si>
  <si>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</si>
  <si>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</si>
  <si>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</si>
  <si>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</si>
  <si>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</si>
  <si>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</si>
  <si>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</si>
  <si>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</si>
  <si>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</si>
  <si>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</si>
  <si>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</si>
  <si>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</si>
  <si>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</si>
  <si>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</si>
  <si>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</si>
  <si>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</si>
  <si>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</si>
  <si>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</si>
  <si>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</si>
  <si>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</si>
  <si>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</si>
  <si>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</si>
  <si>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</si>
  <si>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</si>
  <si>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</si>
  <si>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</si>
  <si>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</si>
  <si>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</si>
  <si>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</si>
  <si>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</si>
  <si>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</si>
  <si>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</si>
  <si>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</si>
  <si>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</si>
  <si>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</si>
  <si>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</si>
  <si>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</si>
  <si>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</si>
  <si>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</si>
  <si>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</si>
  <si>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</si>
  <si>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</si>
  <si>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</si>
  <si>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</si>
  <si>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</si>
  <si>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</si>
  <si>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</si>
  <si>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</si>
  <si>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</si>
  <si>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</si>
  <si>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</si>
  <si>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</si>
  <si>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</si>
  <si>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</si>
  <si>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</si>
  <si>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</si>
  <si>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</si>
  <si>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</si>
  <si>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</si>
  <si>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</si>
  <si>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</si>
  <si>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</si>
  <si>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</si>
  <si>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</si>
  <si>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</si>
  <si>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</si>
  <si>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</si>
  <si>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</si>
  <si>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</si>
  <si>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</si>
  <si>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</si>
  <si>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</si>
  <si>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</si>
  <si>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</si>
  <si>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</si>
  <si>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</si>
  <si>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</si>
  <si>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</si>
  <si>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</si>
  <si>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</si>
  <si>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</si>
  <si>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</si>
  <si>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</si>
  <si>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</si>
  <si>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</si>
  <si>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</si>
  <si>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</si>
  <si>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</si>
  <si>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</si>
  <si>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</si>
  <si>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</si>
  <si>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</si>
  <si>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</si>
  <si>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</si>
  <si>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</si>
  <si>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</si>
  <si>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</si>
  <si>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</si>
  <si>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</si>
  <si>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</si>
  <si>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</si>
  <si>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</si>
  <si>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</si>
  <si>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</si>
  <si>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</si>
  <si>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</si>
  <si>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</si>
  <si>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</si>
  <si>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</si>
  <si>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</si>
  <si>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</si>
  <si>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</si>
  <si>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</si>
  <si>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</si>
  <si>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</si>
  <si>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</si>
  <si>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</si>
  <si>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</si>
  <si>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</si>
  <si>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</si>
  <si>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</si>
  <si>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</si>
  <si>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</si>
  <si>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</si>
  <si>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</si>
  <si>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</si>
  <si>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</si>
  <si>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</si>
  <si>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</si>
  <si>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</si>
  <si>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</si>
  <si>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</si>
  <si>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</si>
  <si>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</si>
  <si>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</si>
  <si>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</si>
  <si>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</si>
  <si>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</si>
  <si>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</si>
  <si>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</si>
  <si>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</si>
  <si>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</si>
  <si>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</si>
  <si>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</si>
  <si>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</si>
  <si>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</si>
  <si>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</si>
  <si>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</si>
  <si>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</si>
  <si>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</si>
  <si>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</si>
  <si>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</si>
  <si>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</si>
  <si>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</si>
  <si>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</si>
  <si>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</si>
  <si>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</si>
  <si>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</si>
  <si>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</si>
  <si>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</si>
  <si>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</si>
  <si>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</si>
  <si>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</si>
  <si>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</si>
  <si>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</si>
  <si>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</si>
  <si>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</si>
  <si>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</si>
  <si>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</si>
  <si>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</si>
  <si>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</si>
  <si>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</si>
  <si>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</si>
  <si>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</si>
  <si>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</si>
  <si>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</si>
  <si>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</si>
  <si>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</si>
  <si>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</si>
  <si>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</si>
  <si>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</si>
  <si>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</si>
  <si>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</si>
  <si>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</si>
  <si>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</si>
  <si>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</si>
  <si>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</si>
  <si>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</si>
  <si>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</si>
  <si>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</si>
  <si>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</si>
  <si>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</si>
  <si>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</si>
  <si>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</si>
  <si>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</si>
  <si>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</si>
  <si>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</si>
  <si>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</si>
  <si>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</si>
  <si>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</si>
  <si>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</si>
  <si>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</si>
  <si>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</si>
  <si>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</si>
  <si>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</si>
  <si>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</si>
  <si>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</si>
  <si>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</si>
  <si>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</si>
  <si>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</si>
  <si>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</si>
  <si>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</si>
  <si>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</si>
  <si>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</si>
  <si>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</si>
  <si>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</si>
  <si>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</si>
  <si>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</si>
  <si>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</si>
  <si>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</si>
  <si>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</si>
  <si>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</si>
  <si>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</si>
  <si>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</si>
  <si>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</si>
  <si>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</si>
  <si>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</si>
  <si>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</si>
  <si>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</si>
  <si>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</si>
  <si>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</si>
  <si>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</si>
  <si>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</si>
  <si>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</si>
  <si>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</si>
  <si>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</si>
  <si>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</si>
  <si>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</si>
  <si>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</si>
  <si>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</si>
  <si>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</si>
  <si>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</si>
  <si>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</si>
  <si>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</si>
  <si>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</si>
  <si>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</si>
  <si>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</si>
  <si>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</si>
  <si>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</si>
  <si>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</si>
  <si>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</si>
  <si>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</si>
  <si>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</si>
  <si>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</si>
  <si>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</si>
  <si>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</si>
  <si>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</si>
  <si>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</si>
  <si>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</si>
  <si>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</si>
  <si>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</si>
  <si>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</si>
  <si>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</si>
  <si>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</si>
  <si>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</si>
  <si>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</si>
  <si>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</si>
  <si>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</si>
  <si>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</si>
  <si>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</si>
  <si>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</si>
  <si>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</si>
  <si>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</si>
  <si>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</si>
  <si>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</si>
  <si>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</si>
  <si>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</si>
  <si>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</si>
  <si>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</si>
  <si>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</si>
  <si>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</si>
  <si>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</si>
  <si>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</si>
  <si>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</si>
  <si>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</si>
  <si>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</si>
  <si>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</si>
  <si>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</si>
  <si>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</si>
  <si>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</si>
  <si>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</si>
  <si>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</si>
  <si>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</si>
  <si>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</si>
  <si>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</si>
  <si>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</si>
  <si>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</si>
  <si>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</si>
  <si>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</si>
  <si>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</si>
  <si>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</si>
  <si>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</si>
  <si>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</si>
  <si>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</si>
  <si>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</si>
  <si>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</si>
  <si>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</si>
  <si>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</si>
  <si>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</si>
  <si>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</si>
  <si>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</si>
  <si>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</si>
  <si>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</si>
  <si>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</si>
  <si>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</si>
  <si>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</si>
  <si>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</si>
  <si>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</si>
  <si>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</si>
  <si>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</si>
  <si>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</si>
  <si>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</si>
  <si>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</si>
  <si>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</si>
  <si>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</si>
  <si>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</si>
  <si>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</si>
  <si>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</si>
  <si>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</si>
  <si>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</si>
  <si>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</si>
  <si>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</si>
  <si>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</si>
  <si>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</si>
  <si>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</si>
  <si>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</si>
  <si>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</si>
  <si>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</si>
  <si>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</si>
  <si>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</si>
  <si>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</si>
  <si>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</si>
  <si>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</si>
  <si>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</si>
  <si>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</si>
  <si>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</si>
  <si>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</si>
  <si>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</si>
  <si>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</si>
  <si>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</si>
  <si>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</si>
  <si>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</si>
  <si>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</si>
  <si>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</si>
  <si>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</si>
  <si>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</si>
  <si>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</si>
  <si>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</si>
  <si>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</si>
  <si>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</si>
  <si>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</si>
  <si>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</si>
  <si>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</si>
  <si>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</si>
  <si>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</si>
  <si>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</si>
  <si>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</si>
  <si>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</si>
  <si>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</si>
  <si>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</si>
  <si>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</si>
  <si>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</si>
  <si>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</si>
  <si>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</si>
  <si>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</si>
  <si>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</si>
  <si>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</si>
  <si>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</si>
  <si>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</si>
  <si>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</si>
  <si>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</si>
  <si>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</si>
  <si>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</si>
  <si>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</si>
  <si>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</si>
  <si>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</si>
  <si>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</si>
  <si>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</si>
  <si>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</si>
  <si>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</si>
  <si>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</si>
  <si>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</si>
  <si>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</si>
  <si>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</si>
  <si>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</si>
  <si>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</si>
  <si>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</si>
  <si>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</si>
  <si>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</si>
  <si>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</si>
  <si>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</si>
  <si>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</si>
  <si>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</si>
  <si>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</si>
  <si>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</si>
  <si>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</si>
  <si>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</si>
  <si>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</si>
  <si>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</si>
  <si>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</si>
  <si>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</si>
  <si>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</si>
  <si>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</si>
  <si>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</si>
  <si>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</si>
  <si>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</si>
  <si>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</si>
  <si>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</si>
  <si>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</si>
  <si>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</si>
  <si>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</si>
  <si>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</si>
  <si>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</si>
  <si>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</si>
  <si>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</si>
  <si>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</si>
  <si>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</si>
  <si>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</si>
  <si>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</si>
  <si>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</si>
  <si>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</si>
  <si>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</si>
  <si>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</si>
  <si>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</si>
  <si>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</si>
  <si>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</si>
  <si>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</si>
  <si>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</si>
  <si>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</si>
  <si>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</si>
  <si>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</si>
  <si>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</si>
  <si>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</si>
  <si>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</si>
  <si>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</si>
  <si>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</si>
  <si>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</si>
  <si>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</si>
  <si>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</si>
  <si>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</si>
  <si>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</si>
  <si>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</si>
  <si>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</si>
  <si>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</si>
  <si>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</si>
  <si>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</si>
  <si>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</si>
  <si>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</si>
  <si>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</si>
  <si>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</si>
  <si>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</si>
  <si>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</si>
  <si>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</si>
  <si>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</si>
  <si>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</si>
  <si>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</si>
  <si>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</si>
  <si>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</si>
  <si>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</si>
  <si>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</si>
  <si>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</si>
  <si>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</si>
  <si>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</si>
  <si>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</si>
  <si>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</si>
  <si>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</si>
  <si>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</si>
  <si>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</si>
  <si>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</si>
  <si>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</si>
  <si>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</si>
  <si>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</si>
  <si>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</si>
  <si>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</si>
  <si>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</si>
  <si>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</si>
  <si>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</si>
  <si>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</si>
  <si>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</si>
  <si>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</si>
  <si>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</si>
  <si>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</si>
  <si>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</si>
  <si>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</si>
  <si>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</si>
  <si>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</si>
  <si>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</si>
  <si>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</si>
  <si>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</si>
  <si>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</si>
  <si>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</si>
  <si>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</si>
  <si>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</si>
  <si>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</si>
  <si>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</si>
  <si>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</si>
  <si>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</si>
  <si>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</si>
  <si>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</si>
  <si>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</si>
  <si>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</si>
  <si>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</si>
  <si>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</si>
  <si>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</si>
  <si>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</si>
  <si>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</si>
  <si>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</si>
  <si>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</si>
  <si>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</si>
  <si>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</si>
  <si>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</si>
  <si>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</si>
  <si>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</si>
  <si>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</si>
  <si>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</si>
  <si>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</si>
  <si>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</si>
  <si>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</si>
  <si>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</si>
  <si>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</si>
  <si>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</si>
  <si>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</si>
  <si>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</si>
  <si>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</si>
  <si>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</si>
  <si>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</si>
  <si>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</si>
  <si>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</si>
  <si>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</si>
  <si>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</si>
  <si>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</si>
  <si>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</si>
  <si>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</si>
  <si>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</si>
  <si>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</si>
  <si>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</si>
  <si>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</si>
  <si>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</si>
  <si>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</si>
  <si>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</si>
  <si>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</si>
  <si>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</si>
  <si>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</si>
  <si>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</si>
  <si>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</si>
  <si>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</si>
  <si>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</si>
  <si>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</si>
  <si>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</si>
  <si>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</si>
  <si>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</si>
  <si>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</si>
  <si>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</si>
  <si>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</si>
  <si>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</si>
  <si>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</si>
  <si>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</si>
  <si>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</si>
  <si>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</si>
  <si>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</si>
  <si>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</si>
  <si>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</si>
  <si>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</si>
  <si>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</si>
  <si>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</si>
  <si>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</si>
  <si>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</si>
  <si>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</si>
  <si>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</si>
  <si>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</si>
  <si>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</si>
  <si>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</si>
  <si>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</si>
  <si>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</si>
  <si>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</si>
  <si>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</si>
  <si>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</si>
  <si>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</si>
  <si>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</si>
  <si>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</si>
  <si>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</si>
  <si>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</si>
  <si>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</si>
  <si>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</si>
  <si>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</si>
  <si>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</si>
  <si>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</si>
  <si>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</si>
  <si>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</si>
  <si>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</si>
  <si>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</si>
  <si>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</si>
  <si>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</si>
  <si>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</si>
  <si>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</si>
  <si>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</si>
  <si>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</si>
  <si>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</si>
  <si>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</si>
  <si>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</si>
  <si>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</si>
  <si>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</si>
  <si>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</si>
  <si>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</si>
  <si>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</si>
  <si>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</si>
  <si>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</si>
  <si>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</si>
  <si>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</si>
  <si>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</si>
  <si>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</si>
  <si>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</si>
  <si>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</si>
  <si>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</si>
  <si>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</si>
  <si>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</si>
  <si>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</si>
  <si>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</si>
  <si>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</si>
  <si>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</si>
  <si>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</si>
  <si>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</si>
  <si>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</si>
  <si>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</si>
  <si>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</si>
  <si>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</si>
  <si>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</si>
  <si>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</si>
  <si>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</si>
  <si>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</si>
  <si>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</si>
  <si>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</si>
  <si>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</si>
  <si>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</si>
  <si>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</si>
  <si>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</si>
  <si>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</si>
  <si>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</si>
  <si>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</si>
  <si>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</si>
  <si>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</si>
  <si>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</si>
  <si>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</si>
  <si>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</si>
  <si>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</si>
  <si>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</si>
  <si>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</si>
  <si>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</si>
  <si>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</si>
  <si>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</si>
  <si>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</si>
  <si>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</si>
  <si>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</si>
  <si>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</si>
  <si>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</si>
  <si>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</si>
  <si>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</si>
  <si>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</si>
  <si>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</si>
  <si>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</si>
  <si>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</si>
  <si>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</si>
  <si>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</si>
  <si>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</si>
  <si>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</si>
  <si>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</si>
  <si>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</si>
  <si>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</si>
  <si>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</si>
  <si>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</si>
  <si>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</si>
  <si>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</si>
  <si>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</si>
  <si>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</si>
  <si>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</si>
  <si>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</si>
  <si>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</si>
  <si>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</si>
  <si>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</si>
  <si>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</si>
  <si>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</si>
  <si>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</si>
  <si>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</si>
  <si>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</si>
  <si>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</si>
  <si>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</si>
  <si>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</si>
  <si>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</si>
  <si>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</si>
  <si>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</si>
  <si>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</si>
  <si>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</si>
  <si>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</si>
  <si>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</si>
  <si>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</si>
  <si>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</si>
  <si>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</si>
  <si>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</si>
  <si>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</si>
  <si>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</si>
  <si>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</si>
  <si>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</si>
  <si>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</si>
  <si>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</si>
  <si>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</si>
  <si>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</si>
  <si>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</si>
  <si>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</si>
  <si>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</si>
  <si>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</si>
  <si>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</si>
  <si>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</si>
  <si>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</si>
  <si>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</si>
  <si>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</si>
  <si>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</si>
  <si>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</si>
  <si>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</si>
  <si>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</si>
  <si>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</si>
  <si>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</si>
  <si>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</si>
  <si>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</si>
  <si>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</si>
  <si>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</si>
  <si>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</si>
  <si>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</si>
  <si>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</si>
  <si>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</si>
  <si>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</si>
  <si>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</si>
  <si>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</si>
  <si>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</si>
  <si>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</si>
  <si>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</si>
  <si>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</si>
  <si>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</si>
  <si>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</si>
  <si>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</si>
  <si>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</si>
  <si>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</si>
  <si>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</si>
  <si>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</si>
  <si>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</si>
  <si>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</si>
  <si>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</si>
  <si>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</si>
  <si>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</si>
  <si>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</si>
  <si>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</si>
  <si>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</si>
  <si>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</si>
  <si>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</si>
  <si>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</si>
  <si>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</si>
  <si>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</si>
  <si>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</si>
  <si>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</si>
  <si>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</si>
  <si>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</si>
  <si>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</si>
  <si>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</si>
  <si>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</si>
  <si>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</si>
  <si>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</si>
  <si>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</si>
  <si>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</si>
  <si>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</si>
  <si>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</si>
  <si>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</si>
  <si>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</si>
  <si>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</si>
  <si>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</si>
  <si>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</si>
  <si>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</si>
  <si>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</si>
  <si>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</si>
  <si>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</si>
  <si>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</si>
  <si>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</si>
  <si>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</si>
  <si>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</si>
  <si>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</si>
  <si>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</si>
  <si>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</si>
  <si>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</si>
  <si>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</si>
  <si>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</si>
  <si>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</si>
  <si>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</si>
  <si>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</si>
  <si>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</si>
  <si>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</si>
  <si>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</si>
  <si>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</si>
  <si>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</si>
  <si>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</si>
  <si>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</si>
  <si>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</si>
  <si>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</si>
  <si>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</si>
  <si>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</si>
  <si>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</si>
  <si>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</si>
  <si>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</si>
  <si>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</si>
  <si>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</si>
  <si>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</si>
  <si>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</si>
  <si>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</si>
  <si>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</si>
  <si>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</si>
  <si>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</si>
  <si>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</si>
  <si>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</si>
  <si>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</si>
  <si>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</si>
  <si>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</si>
  <si>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</si>
  <si>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</si>
  <si>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</si>
  <si>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</si>
  <si>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</si>
  <si>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</si>
  <si>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</si>
  <si>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</si>
  <si>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</si>
  <si>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</si>
  <si>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</si>
  <si>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</si>
  <si>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</si>
  <si>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</si>
  <si>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</si>
  <si>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</si>
  <si>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</si>
  <si>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</si>
  <si>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</si>
  <si>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</si>
  <si>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</si>
  <si>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</si>
  <si>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</si>
  <si>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</si>
  <si>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</si>
  <si>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</si>
  <si>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</si>
  <si>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</si>
  <si>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</si>
  <si>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</si>
  <si>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</si>
  <si>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</si>
  <si>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</si>
  <si>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</si>
  <si>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</si>
  <si>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</si>
  <si>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</si>
  <si>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</si>
  <si>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</si>
  <si>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</si>
  <si>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</si>
  <si>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</si>
  <si>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</si>
  <si>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</si>
  <si>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</si>
  <si>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</si>
  <si>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</si>
  <si>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</si>
  <si>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</si>
  <si>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</si>
  <si>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</si>
  <si>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</si>
  <si>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</si>
  <si>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</si>
  <si>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</si>
  <si>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</si>
  <si>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</si>
  <si>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</si>
  <si>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</si>
  <si>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</si>
  <si>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</si>
  <si>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</si>
  <si>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</si>
  <si>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</si>
  <si>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</si>
  <si>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</si>
  <si>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</si>
  <si>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</si>
  <si>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</si>
  <si>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</si>
  <si>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</si>
  <si>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</si>
  <si>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</si>
  <si>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</si>
  <si>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</si>
  <si>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</si>
  <si>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</si>
  <si>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</si>
  <si>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</si>
  <si>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</si>
  <si>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</si>
  <si>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</si>
  <si>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</si>
  <si>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</si>
  <si>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</si>
  <si>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</si>
  <si>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</si>
  <si>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</si>
  <si>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</si>
  <si>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</si>
  <si>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</si>
  <si>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</si>
  <si>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</si>
  <si>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</si>
  <si>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</si>
  <si>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</si>
  <si>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</si>
  <si>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</si>
  <si>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</si>
  <si>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</si>
  <si>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</si>
  <si>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</si>
  <si>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</si>
  <si>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</si>
  <si>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</si>
  <si>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</si>
  <si>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</si>
  <si>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</si>
  <si>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</si>
  <si>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</si>
  <si>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</si>
  <si>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</si>
  <si>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</si>
  <si>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</si>
  <si>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</si>
  <si>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</si>
  <si>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</si>
  <si>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</si>
  <si>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</si>
  <si>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</si>
  <si>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</si>
  <si>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</si>
  <si>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</si>
  <si>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</si>
  <si>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</si>
  <si>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</si>
  <si>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</si>
  <si>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</si>
  <si>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</si>
  <si>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</si>
  <si>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</si>
  <si>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</si>
  <si>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</si>
  <si>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</si>
  <si>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</si>
  <si>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</si>
  <si>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</si>
  <si>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</si>
  <si>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</si>
  <si>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</si>
  <si>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</si>
  <si>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</si>
  <si>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</si>
  <si>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</si>
  <si>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</si>
  <si>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</si>
  <si>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</si>
  <si>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</si>
  <si>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</si>
  <si>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</si>
  <si>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</si>
  <si>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</si>
  <si>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</si>
  <si>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</si>
  <si>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</si>
  <si>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</si>
  <si>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</si>
  <si>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</si>
  <si>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</si>
  <si>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</si>
  <si>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</si>
  <si>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</si>
  <si>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</si>
  <si>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</si>
  <si>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</si>
  <si>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</si>
  <si>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</si>
  <si>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</si>
  <si>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</si>
  <si>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</si>
  <si>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</si>
  <si>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</si>
  <si>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</si>
  <si>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</si>
  <si>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</si>
  <si>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</si>
  <si>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</si>
  <si>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</si>
  <si>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</si>
  <si>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</si>
  <si>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</si>
  <si>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</si>
  <si>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</si>
  <si>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</si>
  <si>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</si>
  <si>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</si>
  <si>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</si>
  <si>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</si>
  <si>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</si>
  <si>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</si>
  <si>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</si>
  <si>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</si>
  <si>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</si>
  <si>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</si>
  <si>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</si>
  <si>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</si>
  <si>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</si>
  <si>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</si>
  <si>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</si>
  <si>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</si>
  <si>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</si>
  <si>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</si>
  <si>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</si>
  <si>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</si>
  <si>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</si>
  <si>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</si>
  <si>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</si>
  <si>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</si>
  <si>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</si>
  <si>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</si>
  <si>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</si>
  <si>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</si>
  <si>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</si>
  <si>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</si>
  <si>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</si>
  <si>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</si>
  <si>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</si>
  <si>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</si>
  <si>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</si>
  <si>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</si>
  <si>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</si>
  <si>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</si>
  <si>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</si>
  <si>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</si>
  <si>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</si>
  <si>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</si>
  <si>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</si>
  <si>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</si>
  <si>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</si>
  <si>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</si>
  <si>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</si>
  <si>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</si>
  <si>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</si>
  <si>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</si>
  <si>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</si>
  <si>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</si>
  <si>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</si>
  <si>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</si>
  <si>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</si>
  <si>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</si>
  <si>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</si>
  <si>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</si>
  <si>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</si>
  <si>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</si>
  <si>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</si>
  <si>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</si>
  <si>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</si>
  <si>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</si>
  <si>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</si>
  <si>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</si>
  <si>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</si>
  <si>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</si>
  <si>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</si>
  <si>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</si>
  <si>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</si>
  <si>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</si>
  <si>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</si>
  <si>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</si>
  <si>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</si>
  <si>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</si>
  <si>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</si>
  <si>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</si>
  <si>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</si>
  <si>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</si>
  <si>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</si>
  <si>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</si>
  <si>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</si>
  <si>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</si>
  <si>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</si>
  <si>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</si>
  <si>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</si>
  <si>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</si>
  <si>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</si>
  <si>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</si>
  <si>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</si>
  <si>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</si>
  <si>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</si>
  <si>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</si>
  <si>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</si>
  <si>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</si>
  <si>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</si>
  <si>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</si>
  <si>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</si>
  <si>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</si>
  <si>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</si>
  <si>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</si>
  <si>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</si>
  <si>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</si>
  <si>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</si>
  <si>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</si>
  <si>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</si>
  <si>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</si>
  <si>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</si>
  <si>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</si>
  <si>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</si>
  <si>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</si>
  <si>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</si>
  <si>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</si>
  <si>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</si>
  <si>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</si>
  <si>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</si>
  <si>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</si>
  <si>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</si>
  <si>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</si>
  <si>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</si>
  <si>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</si>
  <si>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</si>
  <si>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</si>
  <si>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</si>
  <si>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</si>
  <si>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</si>
  <si>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</si>
  <si>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</si>
  <si>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</si>
  <si>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</si>
  <si>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</si>
  <si>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</si>
  <si>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</si>
  <si>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</si>
  <si>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</si>
  <si>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</si>
  <si>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</si>
  <si>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</si>
  <si>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</si>
  <si>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</si>
  <si>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</si>
  <si>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</si>
  <si>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</si>
  <si>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</si>
  <si>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</si>
  <si>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</si>
  <si>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</si>
  <si>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</si>
  <si>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</si>
  <si>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</si>
  <si>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</si>
  <si>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</si>
  <si>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</si>
  <si>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</si>
  <si>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</si>
  <si>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</si>
  <si>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</si>
  <si>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</si>
  <si>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</si>
  <si>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</si>
  <si>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</si>
  <si>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</si>
  <si>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</si>
  <si>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</si>
  <si>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</si>
  <si>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</si>
  <si>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</si>
  <si>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</si>
  <si>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</si>
  <si>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</si>
  <si>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</si>
  <si>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</si>
  <si>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</si>
  <si>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</si>
  <si>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</si>
  <si>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</si>
  <si>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</si>
  <si>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</si>
  <si>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</si>
  <si>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</si>
  <si>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</si>
  <si>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</si>
  <si>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</si>
  <si>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</si>
  <si>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</si>
  <si>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</si>
  <si>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</si>
  <si>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</si>
  <si>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</si>
  <si>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</si>
  <si>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</si>
  <si>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</si>
  <si>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</si>
  <si>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</si>
  <si>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</si>
  <si>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</si>
  <si>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</si>
  <si>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</si>
  <si>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</si>
  <si>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</si>
  <si>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</si>
  <si>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</si>
  <si>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</si>
  <si>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</si>
  <si>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</si>
  <si>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</si>
  <si>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</si>
  <si>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</si>
  <si>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</si>
  <si>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</si>
  <si>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</si>
  <si>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</si>
  <si>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</si>
  <si>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</si>
  <si>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</si>
  <si>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</si>
  <si>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</si>
  <si>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</si>
  <si>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</si>
  <si>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</si>
  <si>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</si>
  <si>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</si>
  <si>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</si>
  <si>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</si>
  <si>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</si>
  <si>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</si>
  <si>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</si>
  <si>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</si>
  <si>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</si>
  <si>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</si>
  <si>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</si>
  <si>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</si>
  <si>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</si>
  <si>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</si>
  <si>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</si>
  <si>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</si>
  <si>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</si>
  <si>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</si>
  <si>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</si>
  <si>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</si>
  <si>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</si>
  <si>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</si>
  <si>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</si>
  <si>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</si>
  <si>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</si>
  <si>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</si>
  <si>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</si>
  <si>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</si>
  <si>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</si>
  <si>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</si>
  <si>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</si>
  <si>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</si>
  <si>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</si>
  <si>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</si>
  <si>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</si>
  <si>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</si>
  <si>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</si>
  <si>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</si>
  <si>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</si>
  <si>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</si>
  <si>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</si>
  <si>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</si>
  <si>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</si>
  <si>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</si>
  <si>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</si>
  <si>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</si>
  <si>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</si>
  <si>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</si>
  <si>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</si>
  <si>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</si>
  <si>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</si>
  <si>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</si>
  <si>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</si>
  <si>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</si>
  <si>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</si>
  <si>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</si>
  <si>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</si>
  <si>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</si>
  <si>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</si>
  <si>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</si>
  <si>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</si>
  <si>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</si>
  <si>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</si>
  <si>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</si>
  <si>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</si>
  <si>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</si>
  <si>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</si>
  <si>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</si>
  <si>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</si>
  <si>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</si>
  <si>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</si>
  <si>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</si>
  <si>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</si>
  <si>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</si>
  <si>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</si>
  <si>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</si>
  <si>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</si>
  <si>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</si>
  <si>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</si>
  <si>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</si>
  <si>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</si>
  <si>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</si>
  <si>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</si>
  <si>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</si>
  <si>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</si>
  <si>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</si>
  <si>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</si>
  <si>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</si>
  <si>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</si>
  <si>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</si>
  <si>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</si>
  <si>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</si>
  <si>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</si>
  <si>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</si>
  <si>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</si>
  <si>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</si>
  <si>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</si>
  <si>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</si>
  <si>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</si>
  <si>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</si>
  <si>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</si>
  <si>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</si>
  <si>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</si>
  <si>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</si>
  <si>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</si>
  <si>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</si>
  <si>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</si>
  <si>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</si>
  <si>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</si>
  <si>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</si>
  <si>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</si>
  <si>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</si>
  <si>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</si>
  <si>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</si>
  <si>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</si>
  <si>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</si>
  <si>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</si>
  <si>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</si>
  <si>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</si>
  <si>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</si>
  <si>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</si>
  <si>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</si>
  <si>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</si>
  <si>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</si>
  <si>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</si>
  <si>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</si>
  <si>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</si>
  <si>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</si>
  <si>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</si>
  <si>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</si>
  <si>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</si>
  <si>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</si>
  <si>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</si>
  <si>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</si>
  <si>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</si>
  <si>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</si>
  <si>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</si>
  <si>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</si>
  <si>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</si>
  <si>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</si>
  <si>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</si>
  <si>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</si>
  <si>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</si>
  <si>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</si>
  <si>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</si>
  <si>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</si>
  <si>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</si>
  <si>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</si>
  <si>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</si>
  <si>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</si>
  <si>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</si>
  <si>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</si>
  <si>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</si>
  <si>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</si>
  <si>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</si>
  <si>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</si>
  <si>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</si>
  <si>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</si>
  <si>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</si>
  <si>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</si>
  <si>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</si>
  <si>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</si>
  <si>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</si>
  <si>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</si>
  <si>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</si>
  <si>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</si>
  <si>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</si>
  <si>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</si>
  <si>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</si>
  <si>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</si>
  <si>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</si>
  <si>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</si>
  <si>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</si>
  <si>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</si>
  <si>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</si>
  <si>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</si>
  <si>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</si>
  <si>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</si>
  <si>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</si>
  <si>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</si>
  <si>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</si>
  <si>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</si>
  <si>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</si>
  <si>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</si>
  <si>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</si>
  <si>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</si>
  <si>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</si>
  <si>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</si>
  <si>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</si>
  <si>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</si>
  <si>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</si>
  <si>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</si>
  <si>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</si>
  <si>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</si>
  <si>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</si>
  <si>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</si>
  <si>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</si>
  <si>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</si>
  <si>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</si>
  <si>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</si>
  <si>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</si>
  <si>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</si>
  <si>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</si>
  <si>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</si>
  <si>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</si>
  <si>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</si>
  <si>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</si>
  <si>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</si>
  <si>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</si>
  <si>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</si>
  <si>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</si>
  <si>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</si>
  <si>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</si>
  <si>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</si>
  <si>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</si>
  <si>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</si>
  <si>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</si>
  <si>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</si>
  <si>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</si>
  <si>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</si>
  <si>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</si>
  <si>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</si>
  <si>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</si>
  <si>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</si>
  <si>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</si>
  <si>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</si>
  <si>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</si>
  <si>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</si>
  <si>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</si>
  <si>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</si>
  <si>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</si>
  <si>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</si>
  <si>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</si>
  <si>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</si>
  <si>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</si>
  <si>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</si>
  <si>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</si>
  <si>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</si>
  <si>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</si>
  <si>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</si>
  <si>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</si>
  <si>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</si>
  <si>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</si>
  <si>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</si>
  <si>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</si>
  <si>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</si>
  <si>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</si>
  <si>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</si>
  <si>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</si>
  <si>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</si>
  <si>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</si>
  <si>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</si>
  <si>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</si>
  <si>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</si>
  <si>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</si>
  <si>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</si>
  <si>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</si>
  <si>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</si>
  <si>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</si>
  <si>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</si>
  <si>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</si>
  <si>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</si>
  <si>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</si>
  <si>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</si>
  <si>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</si>
  <si>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</si>
  <si>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</si>
  <si>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</si>
  <si>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</si>
  <si>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</si>
  <si>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</si>
  <si>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</si>
  <si>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</si>
  <si>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</si>
  <si>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</si>
  <si>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</si>
  <si>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</si>
  <si>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</si>
  <si>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</si>
  <si>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</si>
  <si>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</si>
  <si>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</si>
  <si>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</si>
  <si>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</si>
  <si>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</si>
  <si>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</si>
  <si>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</si>
  <si>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</si>
  <si>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</si>
  <si>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</si>
  <si>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</si>
  <si>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</si>
  <si>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</si>
  <si>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</si>
  <si>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</si>
  <si>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</si>
  <si>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</si>
  <si>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</si>
  <si>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</si>
  <si>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</si>
  <si>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</si>
  <si>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</si>
  <si>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</si>
  <si>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</si>
  <si>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</si>
  <si>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</si>
  <si>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</si>
  <si>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</si>
  <si>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</si>
  <si>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</si>
  <si>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</si>
  <si>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</si>
  <si>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</si>
  <si>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</si>
  <si>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</si>
  <si>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</si>
  <si>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</si>
  <si>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</si>
  <si>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</si>
  <si>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</si>
  <si>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</si>
  <si>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</si>
  <si>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</si>
  <si>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</si>
  <si>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</si>
  <si>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</si>
  <si>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</si>
  <si>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</si>
  <si>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</si>
  <si>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</si>
  <si>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</si>
  <si>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</si>
  <si>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</si>
  <si>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</si>
  <si>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</si>
  <si>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</si>
  <si>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</si>
  <si>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</si>
  <si>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</si>
  <si>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</si>
  <si>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</si>
  <si>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</si>
  <si>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</si>
  <si>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</si>
  <si>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</si>
  <si>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</si>
  <si>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</si>
  <si>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</si>
  <si>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</si>
  <si>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</si>
  <si>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</si>
  <si>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</si>
  <si>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</si>
  <si>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</si>
  <si>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</si>
  <si>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</si>
  <si>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</si>
  <si>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</si>
  <si>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</si>
  <si>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</si>
  <si>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</si>
  <si>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</si>
  <si>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</si>
  <si>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</si>
  <si>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</si>
  <si>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</si>
  <si>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</si>
  <si>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</si>
  <si>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</si>
  <si>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</si>
  <si>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</si>
  <si>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</si>
  <si>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</si>
  <si>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</si>
  <si>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</si>
  <si>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</si>
  <si>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</si>
  <si>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</si>
  <si>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</si>
  <si>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</si>
  <si>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</si>
  <si>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</si>
  <si>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</si>
  <si>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</si>
  <si>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</si>
  <si>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</si>
  <si>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</si>
  <si>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</si>
  <si>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</si>
  <si>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</si>
  <si>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</si>
  <si>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</si>
  <si>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</si>
  <si>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</si>
  <si>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</si>
  <si>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</si>
  <si>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</si>
  <si>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</si>
  <si>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</si>
  <si>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</si>
  <si>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</si>
  <si>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</si>
  <si>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</si>
  <si>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</si>
  <si>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</si>
  <si>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</si>
  <si>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</si>
  <si>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</si>
  <si>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</si>
  <si>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</si>
  <si>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</si>
  <si>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</si>
  <si>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</si>
  <si>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</si>
  <si>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</si>
  <si>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</si>
  <si>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</si>
  <si>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</si>
  <si>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</si>
  <si>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</si>
  <si>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</si>
  <si>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</si>
  <si>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</si>
  <si>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</si>
  <si>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</si>
  <si>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</si>
  <si>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</si>
  <si>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</si>
  <si>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</si>
  <si>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</si>
  <si>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</si>
  <si>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</si>
  <si>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</si>
  <si>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</si>
  <si>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</si>
  <si>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</si>
  <si>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</si>
  <si>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</si>
  <si>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</si>
  <si>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</si>
  <si>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</si>
  <si>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</si>
  <si>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</si>
  <si>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</si>
  <si>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</si>
  <si>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</si>
  <si>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</si>
  <si>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</si>
  <si>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</si>
  <si>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</si>
  <si>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</si>
  <si>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</si>
  <si>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</si>
  <si>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</si>
  <si>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</si>
  <si>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</si>
  <si>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</si>
  <si>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</si>
  <si>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</si>
  <si>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</si>
  <si>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</si>
  <si>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</si>
  <si>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</si>
  <si>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</si>
  <si>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</si>
  <si>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</si>
  <si>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</si>
  <si>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</si>
  <si>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</si>
  <si>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</si>
  <si>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</si>
  <si>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</si>
  <si>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</si>
  <si>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</si>
  <si>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</si>
  <si>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</si>
  <si>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</si>
  <si>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</si>
  <si>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</si>
  <si>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</si>
  <si>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</si>
  <si>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</si>
  <si>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</si>
  <si>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</si>
  <si>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</si>
  <si>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</si>
  <si>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</si>
  <si>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</si>
  <si>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</si>
  <si>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</si>
  <si>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</si>
  <si>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</si>
  <si>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</si>
  <si>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</si>
  <si>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</si>
  <si>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</si>
  <si>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</si>
  <si>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</si>
  <si>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</si>
  <si>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</si>
  <si>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</si>
  <si>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</si>
  <si>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</si>
  <si>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</si>
  <si>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</si>
  <si>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</si>
  <si>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</si>
  <si>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</si>
  <si>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</si>
  <si>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</si>
  <si>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</si>
  <si>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</si>
  <si>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</si>
  <si>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</si>
  <si>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</si>
  <si>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</si>
  <si>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</si>
  <si>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</si>
  <si>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</si>
  <si>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</si>
  <si>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</si>
  <si>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</si>
  <si>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</si>
  <si>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</si>
  <si>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</si>
  <si>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</si>
  <si>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</si>
  <si>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</si>
  <si>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</si>
  <si>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</si>
  <si>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</si>
  <si>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</si>
  <si>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</si>
  <si>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</si>
  <si>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</si>
  <si>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</si>
  <si>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</si>
  <si>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</si>
  <si>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</si>
  <si>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</si>
  <si>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</si>
  <si>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</si>
  <si>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</si>
  <si>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</si>
  <si>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</si>
  <si>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</si>
  <si>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</si>
  <si>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</si>
  <si>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</si>
  <si>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</si>
  <si>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</si>
  <si>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</si>
  <si>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</si>
  <si>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</si>
  <si>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</si>
  <si>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</si>
  <si>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</si>
  <si>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</si>
  <si>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</si>
  <si>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</si>
  <si>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</si>
  <si>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</si>
  <si>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</si>
  <si>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</si>
  <si>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</si>
  <si>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</si>
  <si>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</si>
  <si>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</si>
  <si>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</si>
  <si>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</si>
  <si>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</si>
  <si>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</si>
  <si>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</si>
  <si>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</si>
  <si>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</si>
  <si>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</si>
  <si>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</si>
  <si>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</si>
  <si>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</si>
  <si>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</si>
  <si>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</si>
  <si>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</si>
  <si>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</si>
  <si>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</si>
  <si>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</si>
  <si>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</si>
  <si>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</si>
  <si>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</si>
  <si>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</si>
  <si>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</si>
  <si>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</si>
  <si>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</si>
  <si>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</si>
  <si>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</si>
  <si>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</si>
  <si>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</si>
  <si>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</si>
  <si>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</si>
  <si>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</si>
  <si>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</si>
  <si>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</si>
  <si>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</si>
  <si>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</si>
  <si>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</si>
  <si>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</si>
  <si>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</si>
  <si>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</si>
  <si>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</si>
  <si>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</si>
  <si>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</si>
  <si>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</si>
  <si>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</si>
  <si>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</si>
  <si>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</si>
  <si>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</si>
  <si>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</si>
  <si>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</si>
  <si>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</si>
  <si>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</si>
  <si>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</si>
  <si>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</si>
  <si>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</si>
  <si>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</si>
  <si>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</si>
  <si>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</si>
  <si>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</si>
  <si>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</si>
  <si>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</si>
  <si>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</si>
  <si>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</si>
  <si>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</si>
  <si>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</si>
  <si>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</si>
  <si>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</si>
  <si>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</si>
  <si>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</si>
  <si>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</si>
  <si>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</si>
  <si>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</si>
  <si>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</si>
  <si>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</si>
  <si>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</si>
  <si>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</si>
  <si>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</si>
  <si>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</si>
  <si>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</si>
  <si>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</si>
  <si>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</si>
  <si>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</si>
  <si>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</si>
  <si>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</si>
  <si>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</si>
  <si>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</si>
  <si>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</si>
  <si>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</si>
  <si>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</si>
  <si>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</si>
  <si>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</si>
  <si>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</si>
  <si>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</si>
  <si>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</si>
  <si>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</si>
  <si>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</si>
  <si>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</si>
  <si>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</si>
  <si>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</si>
  <si>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</si>
  <si>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</si>
  <si>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</si>
  <si>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</si>
  <si>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</si>
  <si>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</si>
  <si>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</si>
  <si>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</si>
  <si>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</si>
  <si>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</si>
  <si>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</si>
  <si>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</si>
  <si>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</si>
  <si>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</si>
  <si>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</si>
  <si>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</si>
  <si>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</si>
  <si>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</si>
  <si>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</si>
  <si>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</si>
  <si>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</si>
  <si>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</si>
  <si>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</si>
  <si>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</si>
  <si>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</si>
  <si>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</si>
  <si>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</si>
  <si>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</si>
  <si>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</si>
  <si>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</si>
  <si>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</si>
  <si>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</si>
  <si>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</si>
  <si>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</si>
  <si>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</si>
  <si>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</si>
  <si>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</si>
  <si>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</si>
  <si>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</si>
  <si>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</si>
  <si>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</si>
  <si>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</si>
  <si>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</si>
  <si>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</si>
  <si>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</si>
  <si>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</si>
  <si>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</si>
  <si>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</si>
  <si>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</si>
  <si>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</si>
  <si>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</si>
  <si>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</si>
  <si>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</si>
  <si>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</si>
  <si>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</si>
  <si>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</si>
  <si>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</si>
  <si>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</si>
  <si>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</si>
  <si>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</si>
  <si>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</si>
  <si>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</si>
  <si>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</si>
  <si>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</si>
  <si>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</si>
  <si>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</si>
  <si>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</si>
  <si>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</si>
  <si>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</si>
  <si>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</si>
  <si>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</si>
  <si>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</si>
  <si>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</si>
  <si>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</si>
  <si>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</si>
  <si>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</si>
  <si>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</si>
  <si>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</si>
  <si>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</si>
  <si>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</si>
  <si>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</si>
  <si>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</si>
  <si>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</si>
  <si>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</si>
  <si>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</si>
  <si>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</si>
  <si>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</si>
  <si>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</si>
  <si>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</si>
  <si>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</si>
  <si>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</si>
  <si>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</si>
  <si>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</si>
  <si>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</si>
  <si>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</si>
  <si>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</si>
  <si>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</si>
  <si>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</si>
  <si>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</si>
  <si>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</si>
  <si>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</si>
  <si>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</si>
  <si>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</si>
  <si>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</si>
  <si>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</si>
  <si>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</si>
  <si>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</si>
  <si>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</si>
  <si>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</si>
  <si>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</si>
  <si>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</si>
  <si>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</si>
  <si>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</si>
  <si>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</si>
  <si>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</si>
  <si>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</si>
  <si>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</si>
  <si>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</si>
  <si>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</si>
  <si>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</si>
  <si>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</si>
  <si>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</si>
  <si>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</si>
  <si>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</si>
  <si>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</si>
  <si>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</si>
  <si>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</si>
  <si>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</si>
  <si>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</si>
  <si>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</si>
  <si>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</si>
  <si>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</si>
  <si>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</si>
  <si>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</si>
  <si>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</si>
  <si>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</si>
  <si>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</si>
  <si>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</si>
  <si>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</si>
  <si>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</si>
  <si>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</si>
  <si>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</si>
  <si>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</si>
  <si>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</si>
  <si>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</si>
  <si>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</si>
  <si>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</si>
  <si>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</si>
  <si>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</si>
  <si>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</si>
  <si>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</si>
  <si>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</si>
  <si>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</si>
  <si>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</si>
  <si>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</si>
  <si>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</si>
  <si>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</si>
  <si>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</si>
  <si>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</si>
  <si>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</si>
  <si>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</si>
  <si>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</si>
  <si>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</si>
  <si>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</si>
  <si>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</si>
  <si>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</si>
  <si>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</si>
  <si>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</si>
  <si>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</si>
  <si>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</si>
  <si>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</si>
  <si>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</si>
  <si>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</si>
  <si>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</si>
  <si>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</si>
  <si>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</si>
  <si>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</si>
  <si>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</si>
  <si>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</si>
  <si>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</si>
  <si>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</si>
  <si>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</si>
  <si>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</si>
  <si>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</si>
  <si>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</si>
  <si>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</si>
  <si>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</si>
  <si>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</si>
  <si>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</si>
  <si>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</si>
  <si>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</si>
  <si>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</si>
  <si>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</si>
  <si>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</si>
  <si>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</si>
  <si>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</si>
  <si>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</si>
  <si>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</si>
  <si>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</si>
  <si>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</si>
  <si>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</si>
  <si>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</si>
  <si>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</si>
  <si>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</si>
  <si>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</si>
  <si>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</si>
  <si>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</si>
  <si>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</si>
  <si>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</si>
  <si>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</si>
  <si>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</si>
  <si>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</si>
  <si>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</si>
  <si>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</si>
  <si>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</si>
  <si>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</si>
  <si>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</si>
  <si>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</si>
  <si>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</si>
  <si>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</si>
  <si>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</si>
  <si>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</si>
  <si>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</si>
  <si>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</si>
  <si>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</si>
  <si>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</si>
  <si>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</si>
  <si>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</si>
  <si>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</si>
  <si>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</si>
  <si>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</si>
  <si>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</si>
  <si>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</si>
  <si>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</si>
  <si>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</si>
  <si>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</si>
  <si>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</si>
  <si>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</si>
  <si>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</si>
  <si>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</si>
  <si>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</si>
  <si>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</si>
  <si>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</si>
  <si>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</si>
  <si>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</si>
  <si>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</si>
  <si>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</si>
  <si>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</si>
  <si>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</si>
  <si>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</si>
  <si>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</si>
  <si>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</si>
  <si>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</si>
  <si>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</si>
  <si>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</si>
  <si>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</si>
  <si>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</si>
  <si>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</si>
  <si>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</si>
  <si>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</si>
  <si>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</si>
  <si>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</si>
  <si>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</si>
  <si>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</si>
  <si>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</si>
  <si>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</si>
  <si>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</si>
  <si>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</si>
  <si>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</si>
  <si>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</si>
  <si>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</si>
  <si>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</si>
  <si>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</si>
  <si>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</si>
  <si>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</si>
  <si>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</si>
  <si>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</si>
  <si>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</si>
  <si>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</si>
  <si>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</si>
  <si>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</si>
  <si>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</si>
  <si>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</si>
  <si>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</si>
  <si>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</si>
  <si>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</si>
  <si>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</si>
  <si>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</si>
  <si>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</si>
  <si>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</si>
  <si>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</si>
  <si>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</si>
  <si>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</si>
  <si>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</si>
  <si>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</si>
  <si>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</si>
  <si>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</si>
  <si>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</si>
  <si>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</si>
  <si>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</si>
  <si>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</si>
  <si>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</si>
  <si>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</si>
  <si>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</si>
  <si>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</si>
  <si>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</si>
  <si>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</si>
  <si>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</si>
  <si>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</si>
  <si>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</si>
  <si>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</si>
  <si>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</si>
  <si>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</si>
  <si>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</si>
  <si>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</si>
  <si>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</si>
  <si>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</si>
  <si>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</si>
  <si>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</si>
  <si>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</si>
  <si>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</si>
  <si>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</si>
  <si>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</si>
  <si>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</si>
  <si>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</si>
  <si>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</si>
  <si>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</si>
  <si>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</si>
  <si>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</si>
  <si>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</si>
  <si>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</si>
  <si>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</si>
  <si>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</si>
  <si>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</si>
  <si>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</si>
  <si>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</si>
  <si>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</si>
  <si>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</si>
  <si>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</si>
  <si>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</si>
  <si>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</si>
  <si>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</si>
  <si>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</si>
  <si>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</si>
  <si>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</si>
  <si>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</si>
  <si>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</si>
  <si>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</si>
  <si>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</si>
  <si>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</si>
  <si>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</si>
  <si>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</si>
  <si>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</si>
  <si>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</si>
  <si>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</si>
  <si>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</si>
  <si>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</si>
  <si>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</si>
  <si>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</si>
  <si>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</si>
  <si>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</si>
  <si>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</si>
  <si>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</si>
  <si>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</si>
  <si>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</si>
  <si>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</si>
  <si>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</si>
  <si>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</si>
  <si>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</si>
  <si>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</si>
  <si>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</si>
  <si>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</si>
  <si>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</si>
  <si>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</si>
  <si>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</si>
  <si>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</si>
  <si>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</si>
  <si>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</si>
  <si>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</si>
  <si>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</si>
  <si>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</si>
  <si>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</si>
  <si>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</si>
  <si>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</si>
  <si>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</si>
  <si>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</si>
  <si>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</si>
  <si>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</si>
  <si>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</si>
  <si>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</si>
  <si>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</si>
  <si>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</si>
  <si>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</si>
  <si>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</si>
  <si>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</si>
  <si>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</si>
  <si>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</si>
  <si>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</si>
  <si>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</si>
  <si>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</si>
  <si>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</si>
  <si>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</si>
  <si>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</si>
  <si>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</si>
  <si>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</si>
  <si>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</si>
  <si>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</si>
  <si>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</si>
  <si>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</si>
  <si>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</si>
  <si>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</si>
  <si>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</si>
  <si>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</si>
  <si>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</si>
  <si>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</si>
  <si>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</si>
  <si>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</si>
  <si>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</si>
  <si>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</si>
  <si>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</si>
  <si>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</si>
  <si>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</si>
  <si>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</si>
  <si>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</si>
  <si>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</si>
  <si>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</si>
  <si>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</si>
  <si>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</si>
  <si>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</si>
  <si>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</si>
  <si>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</si>
  <si>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</si>
  <si>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</si>
  <si>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</si>
  <si>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</si>
  <si>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</si>
  <si>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</si>
  <si>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</si>
  <si>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</si>
  <si>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</si>
  <si>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</si>
  <si>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</si>
  <si>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</si>
  <si>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</si>
  <si>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</si>
  <si>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</si>
  <si>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</si>
  <si>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</si>
  <si>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</si>
  <si>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</si>
  <si>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</si>
  <si>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</si>
  <si>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</si>
  <si>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</si>
  <si>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</si>
  <si>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</si>
  <si>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</si>
  <si>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</si>
  <si>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</si>
  <si>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</si>
  <si>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</si>
  <si>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</si>
  <si>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</si>
  <si>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</si>
  <si>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</si>
  <si>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</si>
  <si>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</si>
  <si>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</si>
  <si>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</si>
  <si>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</si>
  <si>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</si>
  <si>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</si>
  <si>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</si>
  <si>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</si>
  <si>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</si>
  <si>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</si>
  <si>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</si>
  <si>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</si>
  <si>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</si>
  <si>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</si>
  <si>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</si>
  <si>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</si>
  <si>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</si>
  <si>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</si>
  <si>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</si>
  <si>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</si>
  <si>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</si>
  <si>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</si>
  <si>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</si>
  <si>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</si>
  <si>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</si>
  <si>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</si>
  <si>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</si>
  <si>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</si>
  <si>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</si>
  <si>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</si>
  <si>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</si>
  <si>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</si>
  <si>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</si>
  <si>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</si>
  <si>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</si>
  <si>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</si>
  <si>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</si>
  <si>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</si>
  <si>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</si>
  <si>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</si>
  <si>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</si>
  <si>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</si>
  <si>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</si>
  <si>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</si>
  <si>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</si>
  <si>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</si>
  <si>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</si>
  <si>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</si>
  <si>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</si>
  <si>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</si>
  <si>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</si>
  <si>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</si>
  <si>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</si>
  <si>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</si>
  <si>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</si>
  <si>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</si>
  <si>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</si>
  <si>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</si>
  <si>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</si>
  <si>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</si>
  <si>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</si>
  <si>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</si>
  <si>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</si>
  <si>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</si>
  <si>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</si>
  <si>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</si>
  <si>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</si>
  <si>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</si>
  <si>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</si>
  <si>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</si>
  <si>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</si>
  <si>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</si>
  <si>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</si>
  <si>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</si>
  <si>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</si>
  <si>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</si>
  <si>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</si>
  <si>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</si>
  <si>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</si>
  <si>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</si>
  <si>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</si>
  <si>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</si>
  <si>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</si>
  <si>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</si>
  <si>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</si>
  <si>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</si>
  <si>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</si>
  <si>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</si>
  <si>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</si>
  <si>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</si>
  <si>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</si>
  <si>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</si>
  <si>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</si>
  <si>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</si>
  <si>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</si>
  <si>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</si>
  <si>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</si>
  <si>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</si>
  <si>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</si>
  <si>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</si>
  <si>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</si>
  <si>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</si>
  <si>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</si>
  <si>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</si>
  <si>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</si>
  <si>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</si>
  <si>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</si>
  <si>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</si>
  <si>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</si>
  <si>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</si>
  <si>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</si>
  <si>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</si>
  <si>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</si>
  <si>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</si>
  <si>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</si>
  <si>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</si>
  <si>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</si>
  <si>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</si>
  <si>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</si>
  <si>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</si>
  <si>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</si>
  <si>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</si>
  <si>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</si>
  <si>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</si>
  <si>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</si>
  <si>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</si>
  <si>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</si>
  <si>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</si>
  <si>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</si>
  <si>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</si>
  <si>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</si>
  <si>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</si>
  <si>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</si>
  <si>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</si>
  <si>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</si>
  <si>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</si>
  <si>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</si>
  <si>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</si>
  <si>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</si>
  <si>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</si>
  <si>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</si>
  <si>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</si>
  <si>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</si>
  <si>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</si>
  <si>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</si>
  <si>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</si>
  <si>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</si>
  <si>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</si>
  <si>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</si>
  <si>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</si>
  <si>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</si>
  <si>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</si>
  <si>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</si>
  <si>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</si>
  <si>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</si>
  <si>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</si>
  <si>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</si>
  <si>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</si>
  <si>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</si>
  <si>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</si>
  <si>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</si>
  <si>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</si>
  <si>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</si>
  <si>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</si>
  <si>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</si>
  <si>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</si>
  <si>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</si>
  <si>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</si>
  <si>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</si>
  <si>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</si>
  <si>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</si>
  <si>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</si>
  <si>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</si>
  <si>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</si>
  <si>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</si>
  <si>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</si>
  <si>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</si>
  <si>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</si>
  <si>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</si>
  <si>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</si>
  <si>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</si>
  <si>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</si>
  <si>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</si>
  <si>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</si>
  <si>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</si>
  <si>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</si>
  <si>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</si>
  <si>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</si>
  <si>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</si>
  <si>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</si>
  <si>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</si>
  <si>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</si>
  <si>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</si>
  <si>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</si>
  <si>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</si>
  <si>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</si>
  <si>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</si>
  <si>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</si>
  <si>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</si>
  <si>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</si>
  <si>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</si>
  <si>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</si>
  <si>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</si>
  <si>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</si>
  <si>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</si>
  <si>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</si>
  <si>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</si>
  <si>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</si>
  <si>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</si>
  <si>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</si>
  <si>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</si>
  <si>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</si>
  <si>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</si>
  <si>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</si>
  <si>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</si>
  <si>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</si>
  <si>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</si>
  <si>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</si>
  <si>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</si>
  <si>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</si>
  <si>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</si>
  <si>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</si>
  <si>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</si>
  <si>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</si>
  <si>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</si>
  <si>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</si>
  <si>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</si>
  <si>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</si>
  <si>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</si>
  <si>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</si>
  <si>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</si>
  <si>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</si>
  <si>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</si>
  <si>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</si>
  <si>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</si>
  <si>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</si>
  <si>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</si>
  <si>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</si>
  <si>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</si>
  <si>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</si>
  <si>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</si>
  <si>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</si>
  <si>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</si>
  <si>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</si>
  <si>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</si>
  <si>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</si>
  <si>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</si>
  <si>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</si>
  <si>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</si>
  <si>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</si>
  <si>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</si>
  <si>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</si>
  <si>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</si>
  <si>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</si>
  <si>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</si>
  <si>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</si>
  <si>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</si>
  <si>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</si>
  <si>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</si>
  <si>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</si>
  <si>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</si>
  <si>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</si>
  <si>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</si>
  <si>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</si>
  <si>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</si>
  <si>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</si>
  <si>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</si>
  <si>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</si>
  <si>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</si>
  <si>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</si>
  <si>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</si>
  <si>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</si>
  <si>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</si>
  <si>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</si>
  <si>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</si>
  <si>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</si>
  <si>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</si>
  <si>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</si>
  <si>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</si>
  <si>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</si>
  <si>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</si>
  <si>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</si>
  <si>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</si>
  <si>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</si>
  <si>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</si>
  <si>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</si>
  <si>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</si>
  <si>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</si>
  <si>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</si>
  <si>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</si>
  <si>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</si>
  <si>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</si>
  <si>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</si>
  <si>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</si>
  <si>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</si>
  <si>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</si>
  <si>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</si>
  <si>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</si>
  <si>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</si>
  <si>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</si>
  <si>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</si>
  <si>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</si>
  <si>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</si>
  <si>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</si>
  <si>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</si>
  <si>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</si>
  <si>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</si>
  <si>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</si>
  <si>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</si>
  <si>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</si>
  <si>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</si>
  <si>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</si>
  <si>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</si>
  <si>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</si>
  <si>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</si>
  <si>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</si>
  <si>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</si>
  <si>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</si>
  <si>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</si>
  <si>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</si>
  <si>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</si>
  <si>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</si>
  <si>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</si>
  <si>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</si>
  <si>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</si>
  <si>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</si>
  <si>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</si>
  <si>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</si>
  <si>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</si>
  <si>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</si>
  <si>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</si>
  <si>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</si>
  <si>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</si>
  <si>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</si>
  <si>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</si>
  <si>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</si>
  <si>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</si>
  <si>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</si>
  <si>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</si>
  <si>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</si>
  <si>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</si>
  <si>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</si>
  <si>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</si>
  <si>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</si>
  <si>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</si>
  <si>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</si>
  <si>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</si>
  <si>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</si>
  <si>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</si>
  <si>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</si>
  <si>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</si>
  <si>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</si>
  <si>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</si>
  <si>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</si>
  <si>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</si>
  <si>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</si>
  <si>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</si>
  <si>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</si>
  <si>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</si>
  <si>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</si>
  <si>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</si>
  <si>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</si>
  <si>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</si>
  <si>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</si>
  <si>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</si>
  <si>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</si>
  <si>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</si>
  <si>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</si>
  <si>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</si>
  <si>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</si>
  <si>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</si>
  <si>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</si>
  <si>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</si>
  <si>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</si>
  <si>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</si>
  <si>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</si>
  <si>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</si>
  <si>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</si>
  <si>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</si>
  <si>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</si>
  <si>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</si>
  <si>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</si>
  <si>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</si>
  <si>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</si>
  <si>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</si>
  <si>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</si>
  <si>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</si>
  <si>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</si>
  <si>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</si>
  <si>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</si>
  <si>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</si>
  <si>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</si>
  <si>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</si>
  <si>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</si>
  <si>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</si>
  <si>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</si>
  <si>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</si>
  <si>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</si>
  <si>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</si>
  <si>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</si>
  <si>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</si>
  <si>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</si>
  <si>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</si>
  <si>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</si>
  <si>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</si>
  <si>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</si>
  <si>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</si>
  <si>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</si>
  <si>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</si>
  <si>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</si>
  <si>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</si>
  <si>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</si>
  <si>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</si>
  <si>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</si>
  <si>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</si>
  <si>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</si>
  <si>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</si>
  <si>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</si>
  <si>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</si>
  <si>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</si>
  <si>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</si>
  <si>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</si>
  <si>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</si>
  <si>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</si>
  <si>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</si>
  <si>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</si>
  <si>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</si>
  <si>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</si>
  <si>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</si>
  <si>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</si>
  <si>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</si>
  <si>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</si>
  <si>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</si>
  <si>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</si>
  <si>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</si>
  <si>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</si>
  <si>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</si>
  <si>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</si>
  <si>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</si>
  <si>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</si>
  <si>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</si>
  <si>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</si>
  <si>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</si>
  <si>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</si>
  <si>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</si>
  <si>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</si>
  <si>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</si>
  <si>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</si>
  <si>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</si>
  <si>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</si>
  <si>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</si>
  <si>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</si>
  <si>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</si>
  <si>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</si>
  <si>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</si>
  <si>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</si>
  <si>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</si>
  <si>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</si>
  <si>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</si>
  <si>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</si>
  <si>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</si>
  <si>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</si>
  <si>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</si>
  <si>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</si>
  <si>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</si>
  <si>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</si>
  <si>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</si>
  <si>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</si>
  <si>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</si>
  <si>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</si>
  <si>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</si>
  <si>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</si>
  <si>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</si>
  <si>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</si>
  <si>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</si>
  <si>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</si>
  <si>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</si>
  <si>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</si>
  <si>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</si>
  <si>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</si>
  <si>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</si>
  <si>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</si>
  <si>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</si>
  <si>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</si>
  <si>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</si>
  <si>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</si>
  <si>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</si>
  <si>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</si>
  <si>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</si>
  <si>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</si>
  <si>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</si>
  <si>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</si>
  <si>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</si>
  <si>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</si>
  <si>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</si>
  <si>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</si>
  <si>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</si>
  <si>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</si>
  <si>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</si>
  <si>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</si>
  <si>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</si>
  <si>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</si>
  <si>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</si>
  <si>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</si>
  <si>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</si>
  <si>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</si>
  <si>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</si>
  <si>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</si>
  <si>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</si>
  <si>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</si>
  <si>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</si>
  <si>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</si>
  <si>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</si>
  <si>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</si>
  <si>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</si>
  <si>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</si>
  <si>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</si>
  <si>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</si>
  <si>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</si>
  <si>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</si>
  <si>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</si>
  <si>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</si>
  <si>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</si>
  <si>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</si>
  <si>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</si>
  <si>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</si>
  <si>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</si>
  <si>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</si>
  <si>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</si>
  <si>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</si>
  <si>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</si>
  <si>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</si>
  <si>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</si>
  <si>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</si>
  <si>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</si>
  <si>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</si>
  <si>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</si>
  <si>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</si>
  <si>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</si>
  <si>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</si>
  <si>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</si>
  <si>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</si>
  <si>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</si>
  <si>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</si>
  <si>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</si>
  <si>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</si>
  <si>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</si>
  <si>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</si>
  <si>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</si>
  <si>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</si>
  <si>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</si>
  <si>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</si>
  <si>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</si>
  <si>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</si>
  <si>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</si>
  <si>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</si>
  <si>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</si>
  <si>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</si>
  <si>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</si>
  <si>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</si>
  <si>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</si>
  <si>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</si>
  <si>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</si>
  <si>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</si>
  <si>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</si>
  <si>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</si>
  <si>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</si>
  <si>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</si>
  <si>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</si>
  <si>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</si>
  <si>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</si>
  <si>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</si>
  <si>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</si>
  <si>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</si>
  <si>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</si>
  <si>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</si>
  <si>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</si>
  <si>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</si>
  <si>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</si>
  <si>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</si>
  <si>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</si>
  <si>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</si>
  <si>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</si>
  <si>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</si>
  <si>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</si>
  <si>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</si>
  <si>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</si>
  <si>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</si>
  <si>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</si>
  <si>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</si>
  <si>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</si>
  <si>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</si>
  <si>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</si>
  <si>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</si>
  <si>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</si>
  <si>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</si>
  <si>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</si>
  <si>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</si>
  <si>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</si>
  <si>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</si>
  <si>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</si>
  <si>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</si>
  <si>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</si>
  <si>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</si>
  <si>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</si>
  <si>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</si>
  <si>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</si>
  <si>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</si>
  <si>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</si>
  <si>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</si>
  <si>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</si>
  <si>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</si>
  <si>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</si>
  <si>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</si>
  <si>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</si>
  <si>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</si>
  <si>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</si>
  <si>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</si>
  <si>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</si>
  <si>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</si>
  <si>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</si>
  <si>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</si>
  <si>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</si>
  <si>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</si>
  <si>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</si>
  <si>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</si>
  <si>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</si>
  <si>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</si>
  <si>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</si>
  <si>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</si>
  <si>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</si>
  <si>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</si>
  <si>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</si>
  <si>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</si>
  <si>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</si>
  <si>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</si>
  <si>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</si>
  <si>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</si>
  <si>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</si>
  <si>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</si>
  <si>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</si>
  <si>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</si>
  <si>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</si>
  <si>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</si>
  <si>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</si>
  <si>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</si>
  <si>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</si>
  <si>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</si>
  <si>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</si>
  <si>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</si>
  <si>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</si>
  <si>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</si>
  <si>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</si>
  <si>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</si>
  <si>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</si>
  <si>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</si>
  <si>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</si>
  <si>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</si>
  <si>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</si>
  <si>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</si>
  <si>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</si>
  <si>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</si>
  <si>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</si>
  <si>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</si>
  <si>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</si>
  <si>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</si>
  <si>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</si>
  <si>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</si>
  <si>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</si>
  <si>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</si>
  <si>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</si>
  <si>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</si>
  <si>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</si>
  <si>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</si>
  <si>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</si>
  <si>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</si>
  <si>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</si>
  <si>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</si>
  <si>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</si>
  <si>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</si>
  <si>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</si>
  <si>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</si>
  <si>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</si>
  <si>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</si>
  <si>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</si>
  <si>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</si>
  <si>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</si>
  <si>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</si>
  <si>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</si>
  <si>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</si>
  <si>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</si>
  <si>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</si>
  <si>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</si>
  <si>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</si>
  <si>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</si>
  <si>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</si>
  <si>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</si>
  <si>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</si>
  <si>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</si>
  <si>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</si>
  <si>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</si>
  <si>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</si>
  <si>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</si>
  <si>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</si>
  <si>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</si>
  <si>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</si>
  <si>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</si>
  <si>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</si>
  <si>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</si>
  <si>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</si>
  <si>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</si>
  <si>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</si>
  <si>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</si>
  <si>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</si>
  <si>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</si>
  <si>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</si>
  <si>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</si>
  <si>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</si>
  <si>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</si>
  <si>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</si>
  <si>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</si>
  <si>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</si>
  <si>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</si>
  <si>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</si>
  <si>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</si>
  <si>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</si>
  <si>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</si>
  <si>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</si>
  <si>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</si>
  <si>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</si>
  <si>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</si>
  <si>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</si>
  <si>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</si>
  <si>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</si>
  <si>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</si>
  <si>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</si>
  <si>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</si>
  <si>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</si>
  <si>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</si>
  <si>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</si>
  <si>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</si>
  <si>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</si>
  <si>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</si>
  <si>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</si>
  <si>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</si>
  <si>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</si>
  <si>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</si>
  <si>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</si>
  <si>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</si>
  <si>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</si>
  <si>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</si>
  <si>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</si>
  <si>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</si>
  <si>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</si>
  <si>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</si>
  <si>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</si>
  <si>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</si>
  <si>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</si>
  <si>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</si>
  <si>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</si>
  <si>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</si>
  <si>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</si>
  <si>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</si>
  <si>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</si>
  <si>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</si>
  <si>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</si>
  <si>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</si>
  <si>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</si>
  <si>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</si>
  <si>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</si>
  <si>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</si>
  <si>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</si>
  <si>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</si>
  <si>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</si>
  <si>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</si>
  <si>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</si>
  <si>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</si>
  <si>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</si>
  <si>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</si>
  <si>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</si>
  <si>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</si>
  <si>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</si>
  <si>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</si>
  <si>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</si>
  <si>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</si>
  <si>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</si>
  <si>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</si>
  <si>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</si>
  <si>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</si>
  <si>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</si>
  <si>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</si>
  <si>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</si>
  <si>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</si>
  <si>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</si>
  <si>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</si>
  <si>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</si>
  <si>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</si>
  <si>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</si>
  <si>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</si>
  <si>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</si>
  <si>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</si>
  <si>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</si>
  <si>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</si>
  <si>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</si>
  <si>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</si>
  <si>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</si>
  <si>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</si>
  <si>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</si>
  <si>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</si>
  <si>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</si>
  <si>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</si>
  <si>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</si>
  <si>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</si>
  <si>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</si>
  <si>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</si>
  <si>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</si>
  <si>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</si>
  <si>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</si>
  <si>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</si>
  <si>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</si>
  <si>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</si>
  <si>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</si>
  <si>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</si>
  <si>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</si>
  <si>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</si>
  <si>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</si>
  <si>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</si>
  <si>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</si>
  <si>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</si>
  <si>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</si>
  <si>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</si>
  <si>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</si>
  <si>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</si>
  <si>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</si>
  <si>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</si>
  <si>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</si>
  <si>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</si>
  <si>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</si>
  <si>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</si>
  <si>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</si>
  <si>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</si>
  <si>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</si>
  <si>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</si>
  <si>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</si>
  <si>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</si>
  <si>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</si>
  <si>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</si>
  <si>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</si>
  <si>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</si>
  <si>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</si>
  <si>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</si>
  <si>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</si>
  <si>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</si>
  <si>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</si>
  <si>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</si>
  <si>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</si>
  <si>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</si>
  <si>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</si>
  <si>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</si>
  <si>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</si>
  <si>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</si>
  <si>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</si>
  <si>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</si>
  <si>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</si>
  <si>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</si>
  <si>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</si>
  <si>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</si>
  <si>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</si>
  <si>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</si>
  <si>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</si>
  <si>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</si>
  <si>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</si>
  <si>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</si>
  <si>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</si>
  <si>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</si>
  <si>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</si>
  <si>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</si>
  <si>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</si>
  <si>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</si>
  <si>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</si>
  <si>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</si>
  <si>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</si>
  <si>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</si>
  <si>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</si>
  <si>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</si>
  <si>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</si>
  <si>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</si>
  <si>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</si>
  <si>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</si>
  <si>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</si>
  <si>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</si>
  <si>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</si>
  <si>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</si>
  <si>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</si>
  <si>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</si>
  <si>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</si>
  <si>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</si>
  <si>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</si>
  <si>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</si>
  <si>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</si>
  <si>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</si>
  <si>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</si>
  <si>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</si>
  <si>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</si>
  <si>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</si>
  <si>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</si>
  <si>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</si>
  <si>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</si>
  <si>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</si>
  <si>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</si>
  <si>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</si>
  <si>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</si>
  <si>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</si>
  <si>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</si>
  <si>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</si>
  <si>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</si>
  <si>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</si>
  <si>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</si>
  <si>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</si>
  <si>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</si>
  <si>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</si>
  <si>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</si>
  <si>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</si>
  <si>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</si>
  <si>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</si>
  <si>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</si>
  <si>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</si>
  <si>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</si>
  <si>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</si>
  <si>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</si>
  <si>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</si>
  <si>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</si>
  <si>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</si>
  <si>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</si>
  <si>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</si>
  <si>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</si>
  <si>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</si>
  <si>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</si>
  <si>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</si>
  <si>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</si>
  <si>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</si>
  <si>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</si>
  <si>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</si>
  <si>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</si>
  <si>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</si>
  <si>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</si>
  <si>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</si>
  <si>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</si>
  <si>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</si>
  <si>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</si>
  <si>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</si>
  <si>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</si>
  <si>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</si>
  <si>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</si>
  <si>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</si>
  <si>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</si>
  <si>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</si>
  <si>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</si>
  <si>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</si>
  <si>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</si>
  <si>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</si>
  <si>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</si>
  <si>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</si>
  <si>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</si>
  <si>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</si>
  <si>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</si>
  <si>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</si>
  <si>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</si>
  <si>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</si>
  <si>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</si>
  <si>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</si>
  <si>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</si>
  <si>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</si>
  <si>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</si>
  <si>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</si>
  <si>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</si>
  <si>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</si>
  <si>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</si>
  <si>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</si>
  <si>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</si>
  <si>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</si>
  <si>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</si>
  <si>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</si>
  <si>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</si>
  <si>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</si>
  <si>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</si>
  <si>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</si>
  <si>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</si>
  <si>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</si>
  <si>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</si>
  <si>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</si>
  <si>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</si>
  <si>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</si>
  <si>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</si>
  <si>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</si>
  <si>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</si>
  <si>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</si>
  <si>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</si>
  <si>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</si>
  <si>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</si>
  <si>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</si>
  <si>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</si>
  <si>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</si>
  <si>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</si>
  <si>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</si>
  <si>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</si>
  <si>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</si>
  <si>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</si>
  <si>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</si>
  <si>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</si>
  <si>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</si>
  <si>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</si>
  <si>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</si>
  <si>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</si>
  <si>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</si>
  <si>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</si>
  <si>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</si>
  <si>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</si>
  <si>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</si>
  <si>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</si>
  <si>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</si>
  <si>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</si>
  <si>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</si>
  <si>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</si>
  <si>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</si>
  <si>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</si>
  <si>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</si>
  <si>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</si>
  <si>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</si>
  <si>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</si>
  <si>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</si>
  <si>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</si>
  <si>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</si>
  <si>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</si>
  <si>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</si>
  <si>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</si>
  <si>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</si>
  <si>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</si>
  <si>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</si>
  <si>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</si>
  <si>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</si>
  <si>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</si>
  <si>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</si>
  <si>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</si>
  <si>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</si>
  <si>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</si>
  <si>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</si>
  <si>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</si>
  <si>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</si>
  <si>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</si>
  <si>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</si>
  <si>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</si>
  <si>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</si>
  <si>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</si>
  <si>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</si>
  <si>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</si>
  <si>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</si>
  <si>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</si>
  <si>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</si>
  <si>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</si>
  <si>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</si>
  <si>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</si>
  <si>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</si>
  <si>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</si>
  <si>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</si>
  <si>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</si>
  <si>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</si>
  <si>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</si>
  <si>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</si>
  <si>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</si>
  <si>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</si>
  <si>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</si>
  <si>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</si>
  <si>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</si>
  <si>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</si>
  <si>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</si>
  <si>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</si>
  <si>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</si>
  <si>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</si>
  <si>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</si>
  <si>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</si>
  <si>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</si>
  <si>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</si>
  <si>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</si>
  <si>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</si>
  <si>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</si>
  <si>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</si>
  <si>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</si>
  <si>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</si>
  <si>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</si>
  <si>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</si>
  <si>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</si>
  <si>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</si>
  <si>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</si>
  <si>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</si>
  <si>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</si>
  <si>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</si>
  <si>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</si>
  <si>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</si>
  <si>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</si>
  <si>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</si>
  <si>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</si>
  <si>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</si>
  <si>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</si>
  <si>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</si>
  <si>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</si>
  <si>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</si>
  <si>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</si>
  <si>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</si>
  <si>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</si>
  <si>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</si>
  <si>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</si>
  <si>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</si>
  <si>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</si>
  <si>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</si>
  <si>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</si>
  <si>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</si>
  <si>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</si>
  <si>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</si>
  <si>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</si>
  <si>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</si>
  <si>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</si>
  <si>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</si>
  <si>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</si>
  <si>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</si>
  <si>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</si>
  <si>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</si>
  <si>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</si>
  <si>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</si>
  <si>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</si>
  <si>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</si>
  <si>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</si>
  <si>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</si>
  <si>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</si>
  <si>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</si>
  <si>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</si>
  <si>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</si>
  <si>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</si>
  <si>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</si>
  <si>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</si>
  <si>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</si>
  <si>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</si>
  <si>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</si>
  <si>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</si>
  <si>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</si>
  <si>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</si>
  <si>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</si>
  <si>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</si>
  <si>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</si>
  <si>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</si>
  <si>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</si>
  <si>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</si>
  <si>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</si>
  <si>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</si>
  <si>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</si>
  <si>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</si>
  <si>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</si>
  <si>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</si>
  <si>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</si>
  <si>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</si>
  <si>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</si>
  <si>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</si>
  <si>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</si>
  <si>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</si>
  <si>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</si>
  <si>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</si>
  <si>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</si>
  <si>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</si>
  <si>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</si>
  <si>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</si>
  <si>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</si>
  <si>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</si>
  <si>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</si>
  <si>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</si>
  <si>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</si>
  <si>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</si>
  <si>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</si>
  <si>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</si>
  <si>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</si>
  <si>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</si>
  <si>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</si>
  <si>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</si>
  <si>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</si>
  <si>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</si>
  <si>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</si>
  <si>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</si>
  <si>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</si>
  <si>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</si>
  <si>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</si>
  <si>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</si>
  <si>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</si>
  <si>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</si>
  <si>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</si>
  <si>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</si>
  <si>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</si>
  <si>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</si>
  <si>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</si>
  <si>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</si>
  <si>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</si>
  <si>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</si>
  <si>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</si>
  <si>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</si>
  <si>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</si>
  <si>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</si>
  <si>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</si>
  <si>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</si>
  <si>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</si>
  <si>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</si>
  <si>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</si>
  <si>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</si>
  <si>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</si>
  <si>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</si>
  <si>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</si>
  <si>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</si>
  <si>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</si>
  <si>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</si>
  <si>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</si>
  <si>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</si>
  <si>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</si>
  <si>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</si>
  <si>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</si>
  <si>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</si>
  <si>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</si>
  <si>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</si>
  <si>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</si>
  <si>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</si>
  <si>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</si>
  <si>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</si>
  <si>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</si>
  <si>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</si>
  <si>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</si>
  <si>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</si>
  <si>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</si>
  <si>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</si>
  <si>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</si>
  <si>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</si>
  <si>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</si>
  <si>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</si>
  <si>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</si>
  <si>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</si>
  <si>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</si>
  <si>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</si>
  <si>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</si>
  <si>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</si>
  <si>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</si>
  <si>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</si>
  <si>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</si>
  <si>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</si>
  <si>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</si>
  <si>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</si>
  <si>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</si>
  <si>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</si>
  <si>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</si>
  <si>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</si>
  <si>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</si>
  <si>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</si>
  <si>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</si>
  <si>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</si>
  <si>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</si>
  <si>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</si>
  <si>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</si>
  <si>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</si>
  <si>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</si>
  <si>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</si>
  <si>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</si>
  <si>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</si>
  <si>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</si>
  <si>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</si>
  <si>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</si>
  <si>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</si>
  <si>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</si>
  <si>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</si>
  <si>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</si>
  <si>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</si>
  <si>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</si>
  <si>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</si>
  <si>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</si>
  <si>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</si>
  <si>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</si>
  <si>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</si>
  <si>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</si>
  <si>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</si>
  <si>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</si>
  <si>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</si>
  <si>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</si>
  <si>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</si>
  <si>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</si>
  <si>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</si>
  <si>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</si>
  <si>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</si>
  <si>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</si>
  <si>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</si>
  <si>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</si>
  <si>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</si>
  <si>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</si>
  <si>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</si>
  <si>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</si>
  <si>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</si>
  <si>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</si>
  <si>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</si>
  <si>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</si>
  <si>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</si>
  <si>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</si>
  <si>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</si>
  <si>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</si>
  <si>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</si>
  <si>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</si>
  <si>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</si>
  <si>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</si>
  <si>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</si>
  <si>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</si>
  <si>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</si>
  <si>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</si>
  <si>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</si>
  <si>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</si>
  <si>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</si>
  <si>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</si>
  <si>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</si>
  <si>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</si>
  <si>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</si>
  <si>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</si>
  <si>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</si>
  <si>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</si>
  <si>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</si>
  <si>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</si>
  <si>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</si>
  <si>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</si>
  <si>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</si>
  <si>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</si>
  <si>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</si>
  <si>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</si>
  <si>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</si>
  <si>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</si>
  <si>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</si>
  <si>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</si>
  <si>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</si>
  <si>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</si>
  <si>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</si>
  <si>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</si>
  <si>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</si>
  <si>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</si>
  <si>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</si>
  <si>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</si>
  <si>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</si>
  <si>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</si>
  <si>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</si>
  <si>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</si>
  <si>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</si>
  <si>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</si>
  <si>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</si>
  <si>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</si>
  <si>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</si>
  <si>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</si>
  <si>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</si>
  <si>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</si>
  <si>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</si>
  <si>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</si>
  <si>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</si>
  <si>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</si>
  <si>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</si>
  <si>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</si>
  <si>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</si>
  <si>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</si>
  <si>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</si>
  <si>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</si>
  <si>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</si>
  <si>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</si>
  <si>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</si>
  <si>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</si>
  <si>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</si>
  <si>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</si>
  <si>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</si>
  <si>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</si>
  <si>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</si>
  <si>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</si>
  <si>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</si>
  <si>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</si>
  <si>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</si>
  <si>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</si>
  <si>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</si>
  <si>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</si>
  <si>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</si>
  <si>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</si>
  <si>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</si>
  <si>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</si>
  <si>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</si>
  <si>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</si>
  <si>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</si>
  <si>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</si>
  <si>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</si>
  <si>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</si>
  <si>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</si>
  <si>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</si>
  <si>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</si>
  <si>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</si>
  <si>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</si>
  <si>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</si>
  <si>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</si>
  <si>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</si>
  <si>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</si>
  <si>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</si>
  <si>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</si>
  <si>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</si>
  <si>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</si>
  <si>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</si>
  <si>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</si>
  <si>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</si>
  <si>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</si>
  <si>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</si>
  <si>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</si>
  <si>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</si>
  <si>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</si>
  <si>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</si>
  <si>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</si>
  <si>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</si>
  <si>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</si>
  <si>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</si>
  <si>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</si>
  <si>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</si>
  <si>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</si>
  <si>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</si>
  <si>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</si>
  <si>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</si>
  <si>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</si>
  <si>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</si>
  <si>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</si>
  <si>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</si>
  <si>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</si>
  <si>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</si>
  <si>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</si>
  <si>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</si>
  <si>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</si>
  <si>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</si>
  <si>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</si>
  <si>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</si>
  <si>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</si>
  <si>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</si>
  <si>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</si>
  <si>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</si>
  <si>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</si>
  <si>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</si>
  <si>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</si>
  <si>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</si>
  <si>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</si>
  <si>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</si>
  <si>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</si>
  <si>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</si>
  <si>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</si>
  <si>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</si>
  <si>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</si>
  <si>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</si>
  <si>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</si>
  <si>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</si>
  <si>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</si>
  <si>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</si>
  <si>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</si>
  <si>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</si>
  <si>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</si>
  <si>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</si>
  <si>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</si>
  <si>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</si>
  <si>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</si>
  <si>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</si>
  <si>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</si>
  <si>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</si>
  <si>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</si>
  <si>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</si>
  <si>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</si>
  <si>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</si>
  <si>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</si>
  <si>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</si>
  <si>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</si>
  <si>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</si>
  <si>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</si>
  <si>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</si>
  <si>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</si>
  <si>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</si>
  <si>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</si>
  <si>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</si>
  <si>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</si>
  <si>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</si>
  <si>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</si>
  <si>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</si>
  <si>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</si>
  <si>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</si>
  <si>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</si>
  <si>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</si>
  <si>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</si>
  <si>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</si>
  <si>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</si>
  <si>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</si>
  <si>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</si>
  <si>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</si>
  <si>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</si>
  <si>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</si>
  <si>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</si>
  <si>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</si>
  <si>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</si>
  <si>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</si>
  <si>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</si>
  <si>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</si>
  <si>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</si>
  <si>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</si>
  <si>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</si>
  <si>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</si>
  <si>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</si>
  <si>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</si>
  <si>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</si>
  <si>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</si>
  <si>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</si>
  <si>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</si>
  <si>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</si>
  <si>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</si>
  <si>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</si>
  <si>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</si>
  <si>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</si>
  <si>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</si>
  <si>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</si>
  <si>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</si>
  <si>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</si>
  <si>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</si>
  <si>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</si>
  <si>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</si>
  <si>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</si>
  <si>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</si>
  <si>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</si>
  <si>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</si>
  <si>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</si>
  <si>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</si>
  <si>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</si>
  <si>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</si>
  <si>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</si>
  <si>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</si>
  <si>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</si>
  <si>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</si>
  <si>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</si>
  <si>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</si>
  <si>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</si>
  <si>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</si>
  <si>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</si>
  <si>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</si>
  <si>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</si>
  <si>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</si>
  <si>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</si>
  <si>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</si>
  <si>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</si>
  <si>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</si>
  <si>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</si>
  <si>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</si>
  <si>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</si>
  <si>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</si>
  <si>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</si>
  <si>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</si>
  <si>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</si>
  <si>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</si>
  <si>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</si>
  <si>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</si>
  <si>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</si>
  <si>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</si>
  <si>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</si>
  <si>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</si>
  <si>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</si>
  <si>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</si>
  <si>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</si>
  <si>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</si>
  <si>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</si>
  <si>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</si>
  <si>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</si>
  <si>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</si>
  <si>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</si>
  <si>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</si>
  <si>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</si>
  <si>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</si>
  <si>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</si>
  <si>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</si>
  <si>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</si>
  <si>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</si>
  <si>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</si>
  <si>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</si>
  <si>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</si>
  <si>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</si>
  <si>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</si>
  <si>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</si>
  <si>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</si>
  <si>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</si>
  <si>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</si>
  <si>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</si>
  <si>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</si>
  <si>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</si>
  <si>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</si>
  <si>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</si>
  <si>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</si>
  <si>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</si>
  <si>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</si>
  <si>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</si>
  <si>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</si>
  <si>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</si>
  <si>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</si>
  <si>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</si>
  <si>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</si>
  <si>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</si>
  <si>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</si>
  <si>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</si>
  <si>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</si>
  <si>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</si>
  <si>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</si>
  <si>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</si>
  <si>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</si>
  <si>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</si>
  <si>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</si>
  <si>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</si>
  <si>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</si>
  <si>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</si>
  <si>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</si>
  <si>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</si>
  <si>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</si>
  <si>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</si>
  <si>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</si>
  <si>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</si>
  <si>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</si>
  <si>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</si>
  <si>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</si>
  <si>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</si>
  <si>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</si>
  <si>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</si>
  <si>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</si>
  <si>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</si>
  <si>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</si>
  <si>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</si>
  <si>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</si>
  <si>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</si>
  <si>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</si>
  <si>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</si>
  <si>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</si>
  <si>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</si>
  <si>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</si>
  <si>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</si>
  <si>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</si>
  <si>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</si>
  <si>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</si>
  <si>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</si>
  <si>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</si>
  <si>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</si>
  <si>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</si>
  <si>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</si>
  <si>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</si>
  <si>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</si>
  <si>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</si>
  <si>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</si>
  <si>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</si>
  <si>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</si>
  <si>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</si>
  <si>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</si>
  <si>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</si>
  <si>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</si>
  <si>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</si>
  <si>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</si>
  <si>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</si>
  <si>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</si>
  <si>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</si>
  <si>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</si>
  <si>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</si>
  <si>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</si>
  <si>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</si>
  <si>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</si>
  <si>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</si>
  <si>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</si>
  <si>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</si>
  <si>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</si>
  <si>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</si>
  <si>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</si>
  <si>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</si>
  <si>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</si>
  <si>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</si>
  <si>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</si>
  <si>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</si>
  <si>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</si>
  <si>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</si>
  <si>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</si>
  <si>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</si>
  <si>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</si>
  <si>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</si>
  <si>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</si>
  <si>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</si>
  <si>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</si>
  <si>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</si>
  <si>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</si>
  <si>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</si>
  <si>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</si>
  <si>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</si>
  <si>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</si>
  <si>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</si>
  <si>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</si>
  <si>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</si>
  <si>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</si>
  <si>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</si>
  <si>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</si>
  <si>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</si>
  <si>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</si>
  <si>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</si>
  <si>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</si>
  <si>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</si>
  <si>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</si>
  <si>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</si>
  <si>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</si>
  <si>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</si>
  <si>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</si>
  <si>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</si>
  <si>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</si>
  <si>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</si>
  <si>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</si>
  <si>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</si>
  <si>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</si>
  <si>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</si>
  <si>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</si>
  <si>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</si>
  <si>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</si>
  <si>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</si>
  <si>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</si>
  <si>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</si>
  <si>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</si>
  <si>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</si>
  <si>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</si>
  <si>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</si>
  <si>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</si>
  <si>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</si>
  <si>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</si>
  <si>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</si>
  <si>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</si>
  <si>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</si>
  <si>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</si>
  <si>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</si>
  <si>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</si>
  <si>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</si>
  <si>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</si>
  <si>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</si>
  <si>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</si>
  <si>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</si>
  <si>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</si>
  <si>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</si>
  <si>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</si>
  <si>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</si>
  <si>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</si>
  <si>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</si>
  <si>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</si>
  <si>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</si>
  <si>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</si>
  <si>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</si>
  <si>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</si>
  <si>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</si>
  <si>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</si>
  <si>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</si>
  <si>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</si>
  <si>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</si>
  <si>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</si>
  <si>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</si>
  <si>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</si>
  <si>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</si>
  <si>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</si>
  <si>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</si>
  <si>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</si>
  <si>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</si>
  <si>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</si>
  <si>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</si>
  <si>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</si>
  <si>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</si>
  <si>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</si>
  <si>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</si>
  <si>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</si>
  <si>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</si>
  <si>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</si>
  <si>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</si>
  <si>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</si>
  <si>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</si>
  <si>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</si>
  <si>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</si>
  <si>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</si>
  <si>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</si>
  <si>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</si>
  <si>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</si>
  <si>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</si>
  <si>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</si>
  <si>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</si>
  <si>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</si>
  <si>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</si>
  <si>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</si>
  <si>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</si>
  <si>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</si>
  <si>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</si>
  <si>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</si>
  <si>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</si>
  <si>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</si>
  <si>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</si>
  <si>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</si>
  <si>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</si>
  <si>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</si>
  <si>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</si>
  <si>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</si>
  <si>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</si>
  <si>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</si>
  <si>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</si>
  <si>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</si>
  <si>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</si>
  <si>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</si>
  <si>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</si>
  <si>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</si>
  <si>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</si>
  <si>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</si>
  <si>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</si>
  <si>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</si>
  <si>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</si>
  <si>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</si>
  <si>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</si>
  <si>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</si>
  <si>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</si>
  <si>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</si>
  <si>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</si>
  <si>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</si>
  <si>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</si>
  <si>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</si>
  <si>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</si>
  <si>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</si>
  <si>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</si>
  <si>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</si>
  <si>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</si>
  <si>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</si>
  <si>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</si>
  <si>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</si>
  <si>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</si>
  <si>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</si>
  <si>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</si>
  <si>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</si>
  <si>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</si>
  <si>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</si>
  <si>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</si>
  <si>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</si>
  <si>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</si>
  <si>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</si>
  <si>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</si>
  <si>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</si>
  <si>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</si>
  <si>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</si>
  <si>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</si>
  <si>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</si>
  <si>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</si>
  <si>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</si>
  <si>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</si>
  <si>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</si>
  <si>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</si>
  <si>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</si>
  <si>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</si>
  <si>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</si>
  <si>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</si>
  <si>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</si>
  <si>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</si>
  <si>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</si>
  <si>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</si>
  <si>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</si>
  <si>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</si>
  <si>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</si>
  <si>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</si>
  <si>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</si>
  <si>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</si>
  <si>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</si>
  <si>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</si>
  <si>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</si>
  <si>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</si>
  <si>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</si>
  <si>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</si>
  <si>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</si>
  <si>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</si>
  <si>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</si>
  <si>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</si>
  <si>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</si>
  <si>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</si>
  <si>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</si>
  <si>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</si>
  <si>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</si>
  <si>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</si>
  <si>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</si>
  <si>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</si>
  <si>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</si>
  <si>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</si>
  <si>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</si>
  <si>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</si>
  <si>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</si>
  <si>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</si>
  <si>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</si>
  <si>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</si>
  <si>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</si>
  <si>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</si>
  <si>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</si>
  <si>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</si>
  <si>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</si>
  <si>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</si>
  <si>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</si>
  <si>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</si>
  <si>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</si>
  <si>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</si>
  <si>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</si>
  <si>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</si>
  <si>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</si>
  <si>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</si>
  <si>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</si>
  <si>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</si>
  <si>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</si>
  <si>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</si>
  <si>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</si>
  <si>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</si>
  <si>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</si>
  <si>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</si>
  <si>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</si>
  <si>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</si>
  <si>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</si>
  <si>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</si>
  <si>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</si>
  <si>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</si>
  <si>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</si>
  <si>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</si>
  <si>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</si>
  <si>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</si>
  <si>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</si>
  <si>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</si>
  <si>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</si>
  <si>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</si>
  <si>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</si>
  <si>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</si>
  <si>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</si>
  <si>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</si>
  <si>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</si>
  <si>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</si>
  <si>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</si>
  <si>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</si>
  <si>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</si>
  <si>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</si>
  <si>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</si>
  <si>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</si>
  <si>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</si>
  <si>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</si>
  <si>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</si>
  <si>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</si>
  <si>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</si>
  <si>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</si>
  <si>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</si>
  <si>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</si>
  <si>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</si>
  <si>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</si>
  <si>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</si>
  <si>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</si>
  <si>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</si>
  <si>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</si>
  <si>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</si>
  <si>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</si>
  <si>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</si>
  <si>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</si>
  <si>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</si>
  <si>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</si>
  <si>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</si>
  <si>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</si>
  <si>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</si>
  <si>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</si>
  <si>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</si>
  <si>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</si>
  <si>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</si>
  <si>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</si>
  <si>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</si>
  <si>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</si>
  <si>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</si>
  <si>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</si>
  <si>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</si>
  <si>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</si>
  <si>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</si>
  <si>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</si>
  <si>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</si>
  <si>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</si>
  <si>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</si>
  <si>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</si>
  <si>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</si>
  <si>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</si>
  <si>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</si>
  <si>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</si>
  <si>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</si>
  <si>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</si>
  <si>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</si>
  <si>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</si>
  <si>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</si>
  <si>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</si>
  <si>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</si>
  <si>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</si>
  <si>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</si>
  <si>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</si>
  <si>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</si>
  <si>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</si>
  <si>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</si>
  <si>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</si>
  <si>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</si>
  <si>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</si>
  <si>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</si>
  <si>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</si>
  <si>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</si>
  <si>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</si>
  <si>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</si>
  <si>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</si>
  <si>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</si>
  <si>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</si>
  <si>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</si>
  <si>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</si>
  <si>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</si>
  <si>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</si>
  <si>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</si>
  <si>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</si>
  <si>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</si>
  <si>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</si>
  <si>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</si>
  <si>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</si>
  <si>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</si>
  <si>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</si>
  <si>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</si>
  <si>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</si>
  <si>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</si>
  <si>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</si>
  <si>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</si>
  <si>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</si>
  <si>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</si>
  <si>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</si>
  <si>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</si>
  <si>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</si>
  <si>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</si>
  <si>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</si>
  <si>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</si>
  <si>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</si>
  <si>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</si>
  <si>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</si>
  <si>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</si>
  <si>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</si>
  <si>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</si>
  <si>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</si>
  <si>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</si>
  <si>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</si>
  <si>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</si>
  <si>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</si>
  <si>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</si>
  <si>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</si>
  <si>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</si>
  <si>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</si>
  <si>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</si>
  <si>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</si>
  <si>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</si>
  <si>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</si>
  <si>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</si>
  <si>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</si>
  <si>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</si>
  <si>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</si>
  <si>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</si>
  <si>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</si>
  <si>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</si>
  <si>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</si>
  <si>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</si>
  <si>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</si>
  <si>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</si>
  <si>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</si>
  <si>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</si>
  <si>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</si>
  <si>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</si>
  <si>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</si>
  <si>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</si>
  <si>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</si>
  <si>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</si>
  <si>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</si>
  <si>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</si>
  <si>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</si>
  <si>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</si>
  <si>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</si>
  <si>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</si>
  <si>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</si>
  <si>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</si>
  <si>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</si>
  <si>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</si>
  <si>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</si>
  <si>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</si>
  <si>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</si>
  <si>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</si>
  <si>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</si>
  <si>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</si>
  <si>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</si>
  <si>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</si>
  <si>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</si>
  <si>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</si>
  <si>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</si>
  <si>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</si>
  <si>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</si>
  <si>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</si>
  <si>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</si>
  <si>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</si>
  <si>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</si>
  <si>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</si>
  <si>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</si>
  <si>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</si>
  <si>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</si>
  <si>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</si>
  <si>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</si>
  <si>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</si>
  <si>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</si>
  <si>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</si>
  <si>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</si>
  <si>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</si>
  <si>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</si>
  <si>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</si>
  <si>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</si>
  <si>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</si>
  <si>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</si>
  <si>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</si>
  <si>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</si>
  <si>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</si>
  <si>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</si>
  <si>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</si>
  <si>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</si>
  <si>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</si>
  <si>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</si>
  <si>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</si>
  <si>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</si>
  <si>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</si>
  <si>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</si>
  <si>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</si>
  <si>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</si>
  <si>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</si>
  <si>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</si>
  <si>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</si>
  <si>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</si>
  <si>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</si>
  <si>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</si>
  <si>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</si>
  <si>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</si>
  <si>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</si>
  <si>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</si>
  <si>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</si>
  <si>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</si>
  <si>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</si>
  <si>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</si>
  <si>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</si>
  <si>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</si>
  <si>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</si>
  <si>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</si>
  <si>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</si>
  <si>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</si>
  <si>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</si>
  <si>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</si>
  <si>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</si>
  <si>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</si>
  <si>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</si>
  <si>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</si>
  <si>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</si>
  <si>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</si>
  <si>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</si>
  <si>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</si>
  <si>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</si>
  <si>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</si>
  <si>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</si>
  <si>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</si>
  <si>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</si>
  <si>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</si>
  <si>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</si>
  <si>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</si>
  <si>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</si>
  <si>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</si>
  <si>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</si>
  <si>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</si>
  <si>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</si>
  <si>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</si>
  <si>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</si>
  <si>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</si>
  <si>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</si>
  <si>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</si>
  <si>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</si>
  <si>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</si>
  <si>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</si>
  <si>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</si>
  <si>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</si>
  <si>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</si>
  <si>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</si>
  <si>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</si>
  <si>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</si>
  <si>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</si>
  <si>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</si>
  <si>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</si>
  <si>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</si>
  <si>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</si>
  <si>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</si>
  <si>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</si>
  <si>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</si>
  <si>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</si>
  <si>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</si>
  <si>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</si>
  <si>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</si>
  <si>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</si>
  <si>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</si>
  <si>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</si>
  <si>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</si>
  <si>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</si>
  <si>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</si>
  <si>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</si>
  <si>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</si>
  <si>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</si>
  <si>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</si>
  <si>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</si>
  <si>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</si>
  <si>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</si>
  <si>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</si>
  <si>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</si>
  <si>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</si>
  <si>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</si>
  <si>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</si>
  <si>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</si>
  <si>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</si>
  <si>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</si>
  <si>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</si>
  <si>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</si>
  <si>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</si>
  <si>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</si>
  <si>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</si>
  <si>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</si>
  <si>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</si>
  <si>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</si>
  <si>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</si>
  <si>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</si>
  <si>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</si>
  <si>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</si>
  <si>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</si>
  <si>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</si>
  <si>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</si>
  <si>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</si>
  <si>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</si>
  <si>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</si>
  <si>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</si>
  <si>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</si>
  <si>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</si>
  <si>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</si>
  <si>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</si>
  <si>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</si>
  <si>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</si>
  <si>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</si>
  <si>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</si>
  <si>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</si>
  <si>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</si>
  <si>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</si>
  <si>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</si>
  <si>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</si>
  <si>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</si>
  <si>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</si>
  <si>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</si>
  <si>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</si>
  <si>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</si>
  <si>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</si>
  <si>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</si>
  <si>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</si>
  <si>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</si>
  <si>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</si>
  <si>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</si>
  <si>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</si>
  <si>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</si>
  <si>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</si>
  <si>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</si>
  <si>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</si>
  <si>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</si>
  <si>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</si>
  <si>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</si>
  <si>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</si>
  <si>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</si>
  <si>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</si>
  <si>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</si>
  <si>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</si>
  <si>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</si>
  <si>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</si>
  <si>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</si>
  <si>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</si>
  <si>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</si>
  <si>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</si>
  <si>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</si>
  <si>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</si>
  <si>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</si>
  <si>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</si>
  <si>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</si>
  <si>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</si>
  <si>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</si>
  <si>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</si>
  <si>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</si>
  <si>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</si>
  <si>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</si>
  <si>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</si>
  <si>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</si>
  <si>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</si>
  <si>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</si>
  <si>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</si>
  <si>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</si>
  <si>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</si>
  <si>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</si>
  <si>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</si>
  <si>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</si>
  <si>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</si>
  <si>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</si>
  <si>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</si>
  <si>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</si>
  <si>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</si>
  <si>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</si>
  <si>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</si>
  <si>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</si>
  <si>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</si>
  <si>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</si>
  <si>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</si>
  <si>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</si>
  <si>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</si>
  <si>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</si>
  <si>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</si>
  <si>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</si>
  <si>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</si>
  <si>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</si>
  <si>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</si>
  <si>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</si>
  <si>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</si>
  <si>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</si>
  <si>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</si>
  <si>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</si>
  <si>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</si>
  <si>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</si>
  <si>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</si>
  <si>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</si>
  <si>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</si>
  <si>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</si>
  <si>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</si>
  <si>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</si>
  <si>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</si>
  <si>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</si>
  <si>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</si>
  <si>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</si>
  <si>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</si>
  <si>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</si>
  <si>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</si>
  <si>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</si>
  <si>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</si>
  <si>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</si>
  <si>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</si>
  <si>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</si>
  <si>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</si>
  <si>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</si>
  <si>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</si>
  <si>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</si>
  <si>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</si>
  <si>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</si>
  <si>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</si>
  <si>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</si>
  <si>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</si>
  <si>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</si>
  <si>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</si>
  <si>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</si>
  <si>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</si>
  <si>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</si>
  <si>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</si>
  <si>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</si>
  <si>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</si>
  <si>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</si>
  <si>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</si>
  <si>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</si>
  <si>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</si>
  <si>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</si>
  <si>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</si>
  <si>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</si>
  <si>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</si>
  <si>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</si>
  <si>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</si>
  <si>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</si>
  <si>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</si>
  <si>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</si>
  <si>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</si>
  <si>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</si>
  <si>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</si>
  <si>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</si>
  <si>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</si>
  <si>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</si>
  <si>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</si>
  <si>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</si>
  <si>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</si>
  <si>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</si>
  <si>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</si>
  <si>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</si>
  <si>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</si>
  <si>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</si>
  <si>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</si>
  <si>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</si>
  <si>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</si>
  <si>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</si>
  <si>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</si>
  <si>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</si>
  <si>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</si>
  <si>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</si>
  <si>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</si>
  <si>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</si>
  <si>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</si>
  <si>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</si>
  <si>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</si>
  <si>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</si>
  <si>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</si>
  <si>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</si>
  <si>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</si>
  <si>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</si>
  <si>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</si>
  <si>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</si>
  <si>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</si>
  <si>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</si>
  <si>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</si>
  <si>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</si>
  <si>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</si>
  <si>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</si>
  <si>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</si>
  <si>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</si>
  <si>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</si>
  <si>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</si>
  <si>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</si>
  <si>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</si>
  <si>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</si>
  <si>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</si>
  <si>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</si>
  <si>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</si>
  <si>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</si>
  <si>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</si>
  <si>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</si>
  <si>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</si>
  <si>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</si>
  <si>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</si>
  <si>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</si>
  <si>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</si>
  <si>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</si>
  <si>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</si>
  <si>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</si>
  <si>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</si>
  <si>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</si>
  <si>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</si>
  <si>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</si>
  <si>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</si>
  <si>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</si>
  <si>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</si>
  <si>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</si>
  <si>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</si>
  <si>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</si>
  <si>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</si>
  <si>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</si>
  <si>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</si>
  <si>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</si>
  <si>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</si>
  <si>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</si>
  <si>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</si>
  <si>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</si>
  <si>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</si>
  <si>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</si>
  <si>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</si>
  <si>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</si>
  <si>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</si>
  <si>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</si>
  <si>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</si>
  <si>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</si>
  <si>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</si>
  <si>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</si>
  <si>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</si>
  <si>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</si>
  <si>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</si>
  <si>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</si>
  <si>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</si>
  <si>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</si>
  <si>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</si>
  <si>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</si>
  <si>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</si>
  <si>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</si>
  <si>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</si>
  <si>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</si>
  <si>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</si>
  <si>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</si>
  <si>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</si>
  <si>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</si>
  <si>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</si>
  <si>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</si>
  <si>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</si>
  <si>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</si>
  <si>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</si>
  <si>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</si>
  <si>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</si>
  <si>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</si>
  <si>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</si>
  <si>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</si>
  <si>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</si>
  <si>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</si>
  <si>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</si>
  <si>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</si>
  <si>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</si>
  <si>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</si>
  <si>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</si>
  <si>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</si>
  <si>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</si>
  <si>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</si>
  <si>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</si>
  <si>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</si>
  <si>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</si>
  <si>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</si>
  <si>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</si>
  <si>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</si>
  <si>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</si>
  <si>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</si>
  <si>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</si>
  <si>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</si>
  <si>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</si>
  <si>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</si>
  <si>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</si>
  <si>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</si>
  <si>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</si>
  <si>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</si>
  <si>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</si>
  <si>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</si>
  <si>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</si>
  <si>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</si>
  <si>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</si>
  <si>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</si>
  <si>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</si>
  <si>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</si>
  <si>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</si>
  <si>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</si>
  <si>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</si>
  <si>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</si>
  <si>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</si>
  <si>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</si>
  <si>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</si>
  <si>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</si>
  <si>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</si>
  <si>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</si>
  <si>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</si>
  <si>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</si>
  <si>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</si>
  <si>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</si>
  <si>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</si>
  <si>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</si>
  <si>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</si>
  <si>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</si>
  <si>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</si>
  <si>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</si>
  <si>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</si>
  <si>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</si>
  <si>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</si>
  <si>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</si>
  <si>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</si>
  <si>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</si>
  <si>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</si>
  <si>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</si>
  <si>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</si>
  <si>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</si>
  <si>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</si>
  <si>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</si>
  <si>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</si>
  <si>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</si>
  <si>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</si>
  <si>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</si>
  <si>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</si>
  <si>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</si>
  <si>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</si>
  <si>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</si>
  <si>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</si>
  <si>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</si>
  <si>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</si>
  <si>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</si>
  <si>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</si>
  <si>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</si>
  <si>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</si>
  <si>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</si>
  <si>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</si>
  <si>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</si>
  <si>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</si>
  <si>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</si>
  <si>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</si>
  <si>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</si>
  <si>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</si>
  <si>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</si>
  <si>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</si>
  <si>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</si>
  <si>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</si>
  <si>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</si>
  <si>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</si>
  <si>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</si>
  <si>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</si>
  <si>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</si>
  <si>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</si>
  <si>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</si>
  <si>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</si>
  <si>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</si>
  <si>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</si>
  <si>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</si>
  <si>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</si>
  <si>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</si>
  <si>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</si>
  <si>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</si>
  <si>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</si>
  <si>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</si>
  <si>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</si>
  <si>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</si>
  <si>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</si>
  <si>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</si>
  <si>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</si>
  <si>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</si>
  <si>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</si>
  <si>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</si>
  <si>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</si>
  <si>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</si>
  <si>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</si>
  <si>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</si>
  <si>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</si>
  <si>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</si>
  <si>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</si>
  <si>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</si>
  <si>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</si>
  <si>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</si>
  <si>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</si>
  <si>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</si>
  <si>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</si>
  <si>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</si>
  <si>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</si>
  <si>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</si>
  <si>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</si>
  <si>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</si>
  <si>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</si>
  <si>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</si>
  <si>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</si>
  <si>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</si>
  <si>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</si>
  <si>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</si>
  <si>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</si>
  <si>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</si>
  <si>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</si>
  <si>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</si>
  <si>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</si>
  <si>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</si>
  <si>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</si>
  <si>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</si>
  <si>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</si>
  <si>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</si>
  <si>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</si>
  <si>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</si>
  <si>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</si>
  <si>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</si>
  <si>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</si>
  <si>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</si>
  <si>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</si>
  <si>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</si>
  <si>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</si>
  <si>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</si>
  <si>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</si>
  <si>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</si>
  <si>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</si>
  <si>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</si>
  <si>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</si>
  <si>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</si>
  <si>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</si>
  <si>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</si>
  <si>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</si>
  <si>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</si>
  <si>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</si>
  <si>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</si>
  <si>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</si>
  <si>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</si>
  <si>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</si>
  <si>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</si>
  <si>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</si>
  <si>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</si>
  <si>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</si>
  <si>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</si>
  <si>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</si>
  <si>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</si>
  <si>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</si>
  <si>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</si>
  <si>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</si>
  <si>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</si>
  <si>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</si>
  <si>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</si>
  <si>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</si>
  <si>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</si>
  <si>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</si>
  <si>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</si>
  <si>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</si>
  <si>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</si>
  <si>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</si>
  <si>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</si>
  <si>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</si>
  <si>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</si>
  <si>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</si>
  <si>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</si>
  <si>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</si>
  <si>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</si>
  <si>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</si>
  <si>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</si>
  <si>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</si>
  <si>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</si>
  <si>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</si>
  <si>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</si>
  <si>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</si>
  <si>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</si>
  <si>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</si>
  <si>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</si>
  <si>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</si>
  <si>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</si>
  <si>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</si>
  <si>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</si>
  <si>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</si>
  <si>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</si>
  <si>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</si>
  <si>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</si>
  <si>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</si>
  <si>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</si>
  <si>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</si>
  <si>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</si>
  <si>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</si>
  <si>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</si>
  <si>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</si>
  <si>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</si>
  <si>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</si>
  <si>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</si>
  <si>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</si>
  <si>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</si>
  <si>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</si>
  <si>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</si>
  <si>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</si>
  <si>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</si>
  <si>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</si>
  <si>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</si>
  <si>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</si>
  <si>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</si>
  <si>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</si>
  <si>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</si>
  <si>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</si>
  <si>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</si>
  <si>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</si>
  <si>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</si>
  <si>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</si>
  <si>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</si>
  <si>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</si>
  <si>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</si>
  <si>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</si>
  <si>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</si>
  <si>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</si>
  <si>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</si>
  <si>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</si>
  <si>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</si>
  <si>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</si>
  <si>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</si>
  <si>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</si>
  <si>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</si>
  <si>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</si>
  <si>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</si>
  <si>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</si>
  <si>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</si>
  <si>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</si>
  <si>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</si>
  <si>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</si>
  <si>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</si>
  <si>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</si>
  <si>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</si>
  <si>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</si>
  <si>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</si>
  <si>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</si>
  <si>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</si>
  <si>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</si>
  <si>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</si>
  <si>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</si>
  <si>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</si>
  <si>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</si>
  <si>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</si>
  <si>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</si>
  <si>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</si>
  <si>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</si>
  <si>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</si>
  <si>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</si>
  <si>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</si>
  <si>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</si>
  <si>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</si>
  <si>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</si>
  <si>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</si>
  <si>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</si>
  <si>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</si>
  <si>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</si>
  <si>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</si>
  <si>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</si>
  <si>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</si>
  <si>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</si>
  <si>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</si>
  <si>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</si>
  <si>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</si>
  <si>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</si>
  <si>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</si>
  <si>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</si>
  <si>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</si>
  <si>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</si>
  <si>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</si>
  <si>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</si>
  <si>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</si>
  <si>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</si>
  <si>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</si>
  <si>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</si>
  <si>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</si>
  <si>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</si>
  <si>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</si>
  <si>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</si>
  <si>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</si>
  <si>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</si>
  <si>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</si>
  <si>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</si>
  <si>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</si>
  <si>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</si>
  <si>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</si>
  <si>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</si>
  <si>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</si>
  <si>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</si>
  <si>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</si>
  <si>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</si>
  <si>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</si>
  <si>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</si>
  <si>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</si>
  <si>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</si>
  <si>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</si>
  <si>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</si>
  <si>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</si>
  <si>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</si>
  <si>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</si>
  <si>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</si>
  <si>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</si>
  <si>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</si>
  <si>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</si>
  <si>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</si>
  <si>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</si>
  <si>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</si>
  <si>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</si>
  <si>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</si>
  <si>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</si>
  <si>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</si>
  <si>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</si>
  <si>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</si>
  <si>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</si>
  <si>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</si>
  <si>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</si>
  <si>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</si>
  <si>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</si>
  <si>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</si>
  <si>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</si>
  <si>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</si>
  <si>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</si>
  <si>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</si>
  <si>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</si>
  <si>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</si>
  <si>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</si>
  <si>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</si>
  <si>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</si>
  <si>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</si>
  <si>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</si>
  <si>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</si>
  <si>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</si>
  <si>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</si>
  <si>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</si>
  <si>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</si>
  <si>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</si>
  <si>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</si>
  <si>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</si>
  <si>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</si>
  <si>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</si>
  <si>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</si>
  <si>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</si>
  <si>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</si>
  <si>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</si>
  <si>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</si>
  <si>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</si>
  <si>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</si>
  <si>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</si>
  <si>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</si>
  <si>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</si>
  <si>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</si>
  <si>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</si>
  <si>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</si>
  <si>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</si>
  <si>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</si>
  <si>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</si>
  <si>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</si>
  <si>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</si>
  <si>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</si>
  <si>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</si>
  <si>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</si>
  <si>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</si>
  <si>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</si>
  <si>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</si>
  <si>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</si>
  <si>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</si>
  <si>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</si>
  <si>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</si>
  <si>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</si>
  <si>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</si>
  <si>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</si>
  <si>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</si>
  <si>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</si>
  <si>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</si>
  <si>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</si>
  <si>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</si>
  <si>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</si>
  <si>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</si>
  <si>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</si>
  <si>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</si>
  <si>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</si>
  <si>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</si>
  <si>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</si>
  <si>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</si>
  <si>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</si>
  <si>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</si>
  <si>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</si>
  <si>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</si>
  <si>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</si>
  <si>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</si>
  <si>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</si>
  <si>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</si>
  <si>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</si>
  <si>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</si>
  <si>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</si>
  <si>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</si>
  <si>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</si>
  <si>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</si>
  <si>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</si>
  <si>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</si>
  <si>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</si>
  <si>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</si>
  <si>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</si>
  <si>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</si>
  <si>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</si>
  <si>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</si>
  <si>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</si>
  <si>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</si>
  <si>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</si>
  <si>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</si>
  <si>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</si>
  <si>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</si>
  <si>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</si>
  <si>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</si>
  <si>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</si>
  <si>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</si>
  <si>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</si>
  <si>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</si>
  <si>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</si>
  <si>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</si>
  <si>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</si>
  <si>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</si>
  <si>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</si>
  <si>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</si>
  <si>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</si>
  <si>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</si>
  <si>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</si>
  <si>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</si>
  <si>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</si>
  <si>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</si>
  <si>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</si>
  <si>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</si>
  <si>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</si>
  <si>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</si>
  <si>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</si>
  <si>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</si>
  <si>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</si>
  <si>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</si>
  <si>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</si>
  <si>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</si>
  <si>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</si>
  <si>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</si>
  <si>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</si>
  <si>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</si>
  <si>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</si>
  <si>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</si>
  <si>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</si>
  <si>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</si>
  <si>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</si>
  <si>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</si>
  <si>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</si>
  <si>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</si>
  <si>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</si>
  <si>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</si>
  <si>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</si>
  <si>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</si>
  <si>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</si>
  <si>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</si>
  <si>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</si>
  <si>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</si>
  <si>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</si>
  <si>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</si>
  <si>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</si>
  <si>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</si>
  <si>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</si>
  <si>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</si>
  <si>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</si>
  <si>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</si>
  <si>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</si>
  <si>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</si>
  <si>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</si>
  <si>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</si>
  <si>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</si>
  <si>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</si>
  <si>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</si>
  <si>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</si>
  <si>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</si>
  <si>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</si>
  <si>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</si>
  <si>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</si>
  <si>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</si>
  <si>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</si>
  <si>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</si>
  <si>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</si>
  <si>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</si>
  <si>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</si>
  <si>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</si>
  <si>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</si>
  <si>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</si>
  <si>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</si>
  <si>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</si>
  <si>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</si>
  <si>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</si>
  <si>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</si>
  <si>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</si>
  <si>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</si>
  <si>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</si>
  <si>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</si>
  <si>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</si>
  <si>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</si>
  <si>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</si>
  <si>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</si>
  <si>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</si>
  <si>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</si>
  <si>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</si>
  <si>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</si>
  <si>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</si>
  <si>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</si>
  <si>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</si>
  <si>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</si>
  <si>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</si>
  <si>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</si>
  <si>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</si>
  <si>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</si>
  <si>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</si>
  <si>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</si>
  <si>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</si>
  <si>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</si>
  <si>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</si>
  <si>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</si>
  <si>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</si>
  <si>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</si>
  <si>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</si>
  <si>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</si>
  <si>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</si>
  <si>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</si>
  <si>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</si>
  <si>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</si>
  <si>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</si>
  <si>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</si>
  <si>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</si>
  <si>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</si>
  <si>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</si>
  <si>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</si>
  <si>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</si>
  <si>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</si>
  <si>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</si>
  <si>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</si>
  <si>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</si>
  <si>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</si>
  <si>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</si>
  <si>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</si>
  <si>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</si>
  <si>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</si>
  <si>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</si>
  <si>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</si>
  <si>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</si>
  <si>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</si>
  <si>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</si>
  <si>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</si>
  <si>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</si>
  <si>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</si>
  <si>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</si>
  <si>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</si>
  <si>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</si>
  <si>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</si>
  <si>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</si>
  <si>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</si>
  <si>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</si>
  <si>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</si>
  <si>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</si>
  <si>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</si>
  <si>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</si>
  <si>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</si>
  <si>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</si>
  <si>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</si>
  <si>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</si>
  <si>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</si>
  <si>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</si>
  <si>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</si>
  <si>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</si>
  <si>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</si>
  <si>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</si>
  <si>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</si>
  <si>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</si>
  <si>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</si>
  <si>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</si>
  <si>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</si>
  <si>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</si>
  <si>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</si>
  <si>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</si>
  <si>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</si>
  <si>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</si>
  <si>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</si>
  <si>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</si>
  <si>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</si>
  <si>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</si>
  <si>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</si>
  <si>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</si>
  <si>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</si>
  <si>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</si>
  <si>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</si>
  <si>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</si>
  <si>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</si>
  <si>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</si>
  <si>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</si>
  <si>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</si>
  <si>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</si>
  <si>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</si>
  <si>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</si>
  <si>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</si>
  <si>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</si>
  <si>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</si>
  <si>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</si>
  <si>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</si>
  <si>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</si>
  <si>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</si>
  <si>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</si>
  <si>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</si>
  <si>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</si>
  <si>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</si>
  <si>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</si>
  <si>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</si>
  <si>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</si>
  <si>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</si>
  <si>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</si>
  <si>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</si>
  <si>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</si>
  <si>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</si>
  <si>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</si>
  <si>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</si>
  <si>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</si>
  <si>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</si>
  <si>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</si>
  <si>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</si>
  <si>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</si>
  <si>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</si>
  <si>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</si>
  <si>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</si>
  <si>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</si>
  <si>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</si>
  <si>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</si>
  <si>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</si>
  <si>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</si>
  <si>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</si>
  <si>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</si>
  <si>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</si>
  <si>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</si>
  <si>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</si>
  <si>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</si>
  <si>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</si>
  <si>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</si>
  <si>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</si>
  <si>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</si>
  <si>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</si>
  <si>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</si>
  <si>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</si>
  <si>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</si>
  <si>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</si>
  <si>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</si>
  <si>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</si>
  <si>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</si>
  <si>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</si>
  <si>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</si>
  <si>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</si>
  <si>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</si>
  <si>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</si>
  <si>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</si>
  <si>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</si>
  <si>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</si>
  <si>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</si>
  <si>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</si>
  <si>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</si>
  <si>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</si>
  <si>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</si>
  <si>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</si>
  <si>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</si>
  <si>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</si>
  <si>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</si>
  <si>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</si>
  <si>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</si>
  <si>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</si>
  <si>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</si>
  <si>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</si>
  <si>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</si>
  <si>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</si>
  <si>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</si>
  <si>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</si>
  <si>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</si>
  <si>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</si>
  <si>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</si>
  <si>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</si>
  <si>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</si>
  <si>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</si>
  <si>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</si>
  <si>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</si>
  <si>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</si>
  <si>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</si>
  <si>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</si>
  <si>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</si>
  <si>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</si>
  <si>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</si>
  <si>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</si>
  <si>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</si>
  <si>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</si>
  <si>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</si>
  <si>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</si>
  <si>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</si>
  <si>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</si>
  <si>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</si>
  <si>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</si>
  <si>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</si>
  <si>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</si>
  <si>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</si>
  <si>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</si>
  <si>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</si>
  <si>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</si>
  <si>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</si>
  <si>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</si>
  <si>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</si>
  <si>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</si>
  <si>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</si>
  <si>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</si>
  <si>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</si>
  <si>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</si>
  <si>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</si>
  <si>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</si>
  <si>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</si>
  <si>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</si>
  <si>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</si>
  <si>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</si>
  <si>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</si>
  <si>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</si>
  <si>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</si>
  <si>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</si>
  <si>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</si>
  <si>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</si>
  <si>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</si>
  <si>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</si>
  <si>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</si>
  <si>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</si>
  <si>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</si>
  <si>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</si>
  <si>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</si>
  <si>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</si>
  <si>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</si>
  <si>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</si>
  <si>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</si>
  <si>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</si>
  <si>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</si>
  <si>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</si>
  <si>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</si>
  <si>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</si>
  <si>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</si>
  <si>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</si>
  <si>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</si>
  <si>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</si>
  <si>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</si>
  <si>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</si>
  <si>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</si>
  <si>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</si>
  <si>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</si>
  <si>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</si>
  <si>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</si>
  <si>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</si>
  <si>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</si>
  <si>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</si>
  <si>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</si>
  <si>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</si>
  <si>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</si>
  <si>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</si>
  <si>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</si>
  <si>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</si>
  <si>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</si>
  <si>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</si>
  <si>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</si>
  <si>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</si>
  <si>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</si>
  <si>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</si>
  <si>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</si>
  <si>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</si>
  <si>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</si>
  <si>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</si>
  <si>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</si>
  <si>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</si>
  <si>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</si>
  <si>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</si>
  <si>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</si>
  <si>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</si>
  <si>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</si>
  <si>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</si>
  <si>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</si>
  <si>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</si>
  <si>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</si>
  <si>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</si>
  <si>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</si>
  <si>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</si>
  <si>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</si>
  <si>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</si>
  <si>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</si>
  <si>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</si>
  <si>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</si>
  <si>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</si>
  <si>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</si>
  <si>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</si>
  <si>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</si>
  <si>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</si>
  <si>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</si>
  <si>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</si>
  <si>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</si>
  <si>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</si>
  <si>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</si>
  <si>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</si>
  <si>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</si>
  <si>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</si>
  <si>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</si>
  <si>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</si>
  <si>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</si>
  <si>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</si>
  <si>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</si>
  <si>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</si>
  <si>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</si>
  <si>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</si>
  <si>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</si>
  <si>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</si>
  <si>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</si>
  <si>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</si>
  <si>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</si>
  <si>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</si>
  <si>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</si>
  <si>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</si>
  <si>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</si>
  <si>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</si>
  <si>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</si>
  <si>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</si>
  <si>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</si>
  <si>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</si>
  <si>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</si>
  <si>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</si>
  <si>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</si>
  <si>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</si>
  <si>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</si>
  <si>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</si>
  <si>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</si>
  <si>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</si>
  <si>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</si>
  <si>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</si>
  <si>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</si>
  <si>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</si>
  <si>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</si>
  <si>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</si>
  <si>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</si>
  <si>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</si>
  <si>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</si>
  <si>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</si>
  <si>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</si>
  <si>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</si>
  <si>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</si>
  <si>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</si>
  <si>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</si>
  <si>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</si>
  <si>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</si>
  <si>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</si>
  <si>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</si>
  <si>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</si>
  <si>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</si>
  <si>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</si>
  <si>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</si>
  <si>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</si>
  <si>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</si>
  <si>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</si>
  <si>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</si>
  <si>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</si>
  <si>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</si>
  <si>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</si>
  <si>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</si>
  <si>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</si>
  <si>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</si>
  <si>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</si>
  <si>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</si>
  <si>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</si>
  <si>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</si>
  <si>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</si>
  <si>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</si>
  <si>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</si>
  <si>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</si>
  <si>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</si>
  <si>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</si>
  <si>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</si>
  <si>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</si>
  <si>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</si>
  <si>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</si>
  <si>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</si>
  <si>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</si>
  <si>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</si>
  <si>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</si>
  <si>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</si>
  <si>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</si>
  <si>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</si>
  <si>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</si>
  <si>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</si>
  <si>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</si>
  <si>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</si>
  <si>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</si>
  <si>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</si>
  <si>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</si>
  <si>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</si>
  <si>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</si>
  <si>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</si>
  <si>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</si>
  <si>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</si>
  <si>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</si>
  <si>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</si>
  <si>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</si>
  <si>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</si>
  <si>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</si>
  <si>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</si>
  <si>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</si>
  <si>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</si>
  <si>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</si>
  <si>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</si>
  <si>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</si>
  <si>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</si>
  <si>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</si>
  <si>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</si>
  <si>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</si>
  <si>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</si>
  <si>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</si>
  <si>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</si>
  <si>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</si>
  <si>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</si>
  <si>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</si>
  <si>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</si>
  <si>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</si>
  <si>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</si>
  <si>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</si>
  <si>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</si>
  <si>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</si>
  <si>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</si>
  <si>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</si>
  <si>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</si>
  <si>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</si>
  <si>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</si>
  <si>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</si>
  <si>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</si>
  <si>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</si>
  <si>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</si>
  <si>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</si>
  <si>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</si>
  <si>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</si>
  <si>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</si>
  <si>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</si>
  <si>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</si>
  <si>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</si>
  <si>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</si>
  <si>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</si>
  <si>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</si>
  <si>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</si>
  <si>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</si>
  <si>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</si>
  <si>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</si>
  <si>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</si>
  <si>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</si>
  <si>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</si>
  <si>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</si>
  <si>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</si>
  <si>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</si>
  <si>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</si>
  <si>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</si>
  <si>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</si>
  <si>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</si>
  <si>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</si>
  <si>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</si>
  <si>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</si>
  <si>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</si>
  <si>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</si>
  <si>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</si>
  <si>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</si>
  <si>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</si>
  <si>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</si>
  <si>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</si>
  <si>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</si>
  <si>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</si>
  <si>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</si>
  <si>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</si>
  <si>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</si>
  <si>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</si>
  <si>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</si>
  <si>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</si>
  <si>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</si>
  <si>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</si>
  <si>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</si>
  <si>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</si>
  <si>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</si>
  <si>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</si>
  <si>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</si>
  <si>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</si>
  <si>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</si>
  <si>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</si>
  <si>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</si>
  <si>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</si>
  <si>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</si>
  <si>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</si>
  <si>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</si>
  <si>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</si>
  <si>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</si>
  <si>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</si>
  <si>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</si>
  <si>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</si>
  <si>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</si>
  <si>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</si>
  <si>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</si>
  <si>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</si>
  <si>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</si>
  <si>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</si>
  <si>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</si>
  <si>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</si>
  <si>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</si>
  <si>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</si>
  <si>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</si>
  <si>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</si>
  <si>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</si>
  <si>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</si>
  <si>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</si>
  <si>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</si>
  <si>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</si>
  <si>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</si>
  <si>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</si>
  <si>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</si>
  <si>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</si>
  <si>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</si>
  <si>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</si>
  <si>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</si>
  <si>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</si>
  <si>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</si>
  <si>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</si>
  <si>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</si>
  <si>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</si>
  <si>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</si>
  <si>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</si>
  <si>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</si>
  <si>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</si>
  <si>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</si>
  <si>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</si>
  <si>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</si>
  <si>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</si>
  <si>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</si>
  <si>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</si>
  <si>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</si>
  <si>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</si>
  <si>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</si>
  <si>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</si>
  <si>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</si>
  <si>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</si>
  <si>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</si>
  <si>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</si>
  <si>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</si>
  <si>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</si>
  <si>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</si>
  <si>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</si>
  <si>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</si>
  <si>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</si>
  <si>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</si>
  <si>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</si>
  <si>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</si>
  <si>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</si>
  <si>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</si>
  <si>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</si>
  <si>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</si>
  <si>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</si>
  <si>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</si>
  <si>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</si>
  <si>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</si>
  <si>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</si>
  <si>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</si>
  <si>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</si>
  <si>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</si>
  <si>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</si>
  <si>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</si>
  <si>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</si>
  <si>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</si>
  <si>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</si>
  <si>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</si>
  <si>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</si>
  <si>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</si>
  <si>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</si>
  <si>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</si>
  <si>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</si>
  <si>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</si>
  <si>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</si>
  <si>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</si>
  <si>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</si>
  <si>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</si>
  <si>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</si>
  <si>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</si>
  <si>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</si>
  <si>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</si>
  <si>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</si>
  <si>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</si>
  <si>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</si>
  <si>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</si>
  <si>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</si>
  <si>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</si>
  <si>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</si>
  <si>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</si>
  <si>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</si>
  <si>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</si>
  <si>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</si>
  <si>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</si>
  <si>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</si>
  <si>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</si>
  <si>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</si>
  <si>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</si>
  <si>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</si>
  <si>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</si>
  <si>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</si>
  <si>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</si>
  <si>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</si>
  <si>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</si>
  <si>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</si>
  <si>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</si>
  <si>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</si>
  <si>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</si>
  <si>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</si>
  <si>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</si>
  <si>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</si>
  <si>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</si>
  <si>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</si>
  <si>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</si>
  <si>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</si>
  <si>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</si>
  <si>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</si>
  <si>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</si>
  <si>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</si>
  <si>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</si>
  <si>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</si>
  <si>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</si>
  <si>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</si>
  <si>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</si>
  <si>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</si>
  <si>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</si>
  <si>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</si>
  <si>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</si>
  <si>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</si>
  <si>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</si>
  <si>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</si>
  <si>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</si>
  <si>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</si>
  <si>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</si>
  <si>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</si>
  <si>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</si>
  <si>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</si>
  <si>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</si>
  <si>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</si>
  <si>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</si>
  <si>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</si>
  <si>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</si>
  <si>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</si>
  <si>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</si>
  <si>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</si>
  <si>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</si>
  <si>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</si>
  <si>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</si>
  <si>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</si>
  <si>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</si>
  <si>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</si>
  <si>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</si>
  <si>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</si>
  <si>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</si>
  <si>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</si>
  <si>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</si>
  <si>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</si>
  <si>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</si>
  <si>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</si>
  <si>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</si>
  <si>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</si>
  <si>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</si>
  <si>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</si>
  <si>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</si>
  <si>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</si>
  <si>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</si>
  <si>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</si>
  <si>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</si>
  <si>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</si>
  <si>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</si>
  <si>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</si>
  <si>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</si>
  <si>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</si>
  <si>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</si>
  <si>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</si>
  <si>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</si>
  <si>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</si>
  <si>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</si>
  <si>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</si>
  <si>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</si>
  <si>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</si>
  <si>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</si>
  <si>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</si>
  <si>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</si>
  <si>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</si>
  <si>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</si>
  <si>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</si>
  <si>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</si>
  <si>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</si>
  <si>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</si>
  <si>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</si>
  <si>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</si>
  <si>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</si>
  <si>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</si>
  <si>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</si>
  <si>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</si>
  <si>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</si>
  <si>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</si>
  <si>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</si>
  <si>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</si>
  <si>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</si>
  <si>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</si>
  <si>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</si>
  <si>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</si>
  <si>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</si>
  <si>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</si>
  <si>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</si>
  <si>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</si>
  <si>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</si>
  <si>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</si>
  <si>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</si>
  <si>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</si>
  <si>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</si>
  <si>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</si>
  <si>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</si>
  <si>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</si>
  <si>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</si>
  <si>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</si>
  <si>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</si>
  <si>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</si>
  <si>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</si>
  <si>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</si>
  <si>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</si>
  <si>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</si>
  <si>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</si>
  <si>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</si>
  <si>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</si>
  <si>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</si>
  <si>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</si>
  <si>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</si>
  <si>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</si>
  <si>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</si>
  <si>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</si>
  <si>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</si>
  <si>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</si>
  <si>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</si>
  <si>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</si>
  <si>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</si>
  <si>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</si>
  <si>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</si>
  <si>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</si>
  <si>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</si>
  <si>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</si>
  <si>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</si>
  <si>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</si>
  <si>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</si>
  <si>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</si>
  <si>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</si>
  <si>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</si>
  <si>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</si>
  <si>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</si>
  <si>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</si>
  <si>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</si>
  <si>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</si>
  <si>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</si>
  <si>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</si>
  <si>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</si>
  <si>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</si>
  <si>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</si>
  <si>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</si>
  <si>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</si>
  <si>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</si>
  <si>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</si>
  <si>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</si>
  <si>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</si>
  <si>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</si>
  <si>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</si>
  <si>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</si>
  <si>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</si>
  <si>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</si>
  <si>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</si>
  <si>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</si>
  <si>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</si>
  <si>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</si>
  <si>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</si>
  <si>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</si>
  <si>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</si>
  <si>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</si>
  <si>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</si>
  <si>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</si>
  <si>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</si>
  <si>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</si>
  <si>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</si>
  <si>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</si>
  <si>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</si>
  <si>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</si>
  <si>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</si>
  <si>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</si>
  <si>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</si>
  <si>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</si>
  <si>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</si>
  <si>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</si>
  <si>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</si>
  <si>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</si>
  <si>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</si>
  <si>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</si>
  <si>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</si>
  <si>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</si>
  <si>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</si>
  <si>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</si>
  <si>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</si>
  <si>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</si>
  <si>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</si>
  <si>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</si>
  <si>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</si>
  <si>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</si>
  <si>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</si>
  <si>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</si>
  <si>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</si>
  <si>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</si>
  <si>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</si>
  <si>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</si>
  <si>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</si>
  <si>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</si>
  <si>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</si>
  <si>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</si>
  <si>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</si>
  <si>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</si>
  <si>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</si>
  <si>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</si>
  <si>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</si>
  <si>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</si>
  <si>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</si>
  <si>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</si>
  <si>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</si>
  <si>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</si>
  <si>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</si>
  <si>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</si>
  <si>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</si>
  <si>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</si>
  <si>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</si>
  <si>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</si>
  <si>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</si>
  <si>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</si>
  <si>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</si>
  <si>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</si>
  <si>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</si>
  <si>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</si>
  <si>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</si>
  <si>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</si>
  <si>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</si>
  <si>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</si>
  <si>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</si>
  <si>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</si>
  <si>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</si>
  <si>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</si>
  <si>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</si>
  <si>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</si>
  <si>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</si>
  <si>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</si>
  <si>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</si>
  <si>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</si>
  <si>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</si>
  <si>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</si>
  <si>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</si>
  <si>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</si>
  <si>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</si>
  <si>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</si>
  <si>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</si>
  <si>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</si>
  <si>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</si>
  <si>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</si>
  <si>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</si>
  <si>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</si>
  <si>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</si>
  <si>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</si>
  <si>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</si>
  <si>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</si>
  <si>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</si>
  <si>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</si>
  <si>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</si>
  <si>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</si>
  <si>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</si>
  <si>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</si>
  <si>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</si>
  <si>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</si>
  <si>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</si>
  <si>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</si>
  <si>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</si>
  <si>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</si>
  <si>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</si>
  <si>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</si>
  <si>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</si>
  <si>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</si>
  <si>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</si>
  <si>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</si>
  <si>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</si>
  <si>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</si>
  <si>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</si>
  <si>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</si>
  <si>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</si>
  <si>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</si>
  <si>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</si>
  <si>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</si>
  <si>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</si>
  <si>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</si>
  <si>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</si>
  <si>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</si>
  <si>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</si>
  <si>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</si>
  <si>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</si>
  <si>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</si>
  <si>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</si>
  <si>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</si>
  <si>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</si>
  <si>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</si>
  <si>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</si>
  <si>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</si>
  <si>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</si>
  <si>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</si>
  <si>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</si>
  <si>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</si>
  <si>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</si>
  <si>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</si>
  <si>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</si>
  <si>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</si>
  <si>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</si>
  <si>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</si>
  <si>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</si>
  <si>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</si>
  <si>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</si>
  <si>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</si>
  <si>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</si>
  <si>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</si>
  <si>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</si>
  <si>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</si>
  <si>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</si>
  <si>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</si>
  <si>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</si>
  <si>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</si>
  <si>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</si>
  <si>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</si>
  <si>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</si>
  <si>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</si>
  <si>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</si>
  <si>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</si>
  <si>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</si>
  <si>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</si>
  <si>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</si>
  <si>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</si>
  <si>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</si>
  <si>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</si>
  <si>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</si>
  <si>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</si>
  <si>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</si>
  <si>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</si>
  <si>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</si>
  <si>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</si>
  <si>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</si>
  <si>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</si>
  <si>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</si>
  <si>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</si>
  <si>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</si>
  <si>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</si>
  <si>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</si>
  <si>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</si>
  <si>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</si>
  <si>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</si>
  <si>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</si>
  <si>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</si>
  <si>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</si>
  <si>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</si>
  <si>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</si>
  <si>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</si>
  <si>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</si>
  <si>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</si>
  <si>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</si>
  <si>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</si>
  <si>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</si>
  <si>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</si>
  <si>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</si>
  <si>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</si>
  <si>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</si>
  <si>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</si>
  <si>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</si>
  <si>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</si>
  <si>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</si>
  <si>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</si>
  <si>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</si>
  <si>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</si>
  <si>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</si>
  <si>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</si>
  <si>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</si>
  <si>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</si>
  <si>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</si>
  <si>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</si>
  <si>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</si>
  <si>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</si>
  <si>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</si>
  <si>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</si>
  <si>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</si>
  <si>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</si>
  <si>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</si>
  <si>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</si>
  <si>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</si>
  <si>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</si>
  <si>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</si>
  <si>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</si>
  <si>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</si>
  <si>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</si>
  <si>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</si>
  <si>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</si>
  <si>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</si>
  <si>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</si>
  <si>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</si>
  <si>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</si>
  <si>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</si>
  <si>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</si>
  <si>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</si>
  <si>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</si>
  <si>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</si>
  <si>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</si>
  <si>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</si>
  <si>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</si>
  <si>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</si>
  <si>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</si>
  <si>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</si>
  <si>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</si>
  <si>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</si>
  <si>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</si>
  <si>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</si>
  <si>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</si>
  <si>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</si>
  <si>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</si>
  <si>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</si>
  <si>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</si>
  <si>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</si>
  <si>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</si>
  <si>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</si>
  <si>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</si>
  <si>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</si>
  <si>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</si>
  <si>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</si>
  <si>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</si>
  <si>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</si>
  <si>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</si>
  <si>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</si>
  <si>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</si>
  <si>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</si>
  <si>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</si>
  <si>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</si>
  <si>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</si>
  <si>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</si>
  <si>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</si>
  <si>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</si>
  <si>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</si>
  <si>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</si>
  <si>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</si>
  <si>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</si>
  <si>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</si>
  <si>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</si>
  <si>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</si>
  <si>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</si>
  <si>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</si>
  <si>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</si>
  <si>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</si>
  <si>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</si>
  <si>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</si>
  <si>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</si>
  <si>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</si>
  <si>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</si>
  <si>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</si>
  <si>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</si>
  <si>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</si>
  <si>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</si>
  <si>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</si>
  <si>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</si>
  <si>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</si>
  <si>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</si>
  <si>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</si>
  <si>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</si>
  <si>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</si>
  <si>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</si>
  <si>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</si>
  <si>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</si>
  <si>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</si>
  <si>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</si>
  <si>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</si>
  <si>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</si>
  <si>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</si>
  <si>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</si>
  <si>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</si>
  <si>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</si>
  <si>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</si>
  <si>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</si>
  <si>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</si>
  <si>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</si>
  <si>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</si>
  <si>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</si>
  <si>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</si>
  <si>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</si>
  <si>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</si>
  <si>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</si>
  <si>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</si>
  <si>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</si>
  <si>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</si>
  <si>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</si>
  <si>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</si>
  <si>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</si>
  <si>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</si>
  <si>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</si>
  <si>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</si>
  <si>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</si>
  <si>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</si>
  <si>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</si>
  <si>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</si>
  <si>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</si>
  <si>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</si>
  <si>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</si>
  <si>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</si>
  <si>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</si>
  <si>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</si>
  <si>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</si>
  <si>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</si>
  <si>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</si>
  <si>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</si>
  <si>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</si>
  <si>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</si>
  <si>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</si>
  <si>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</si>
  <si>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</si>
  <si>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</si>
  <si>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</si>
  <si>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</si>
  <si>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</si>
  <si>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</si>
  <si>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</si>
  <si>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</si>
  <si>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</si>
  <si>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</si>
  <si>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</si>
  <si>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</si>
  <si>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</si>
  <si>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</si>
  <si>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</si>
  <si>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</si>
  <si>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</si>
  <si>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</si>
  <si>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</si>
  <si>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</si>
  <si>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</si>
  <si>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</si>
  <si>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</si>
  <si>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</si>
  <si>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</si>
  <si>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</si>
  <si>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</si>
  <si>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</si>
  <si>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</si>
  <si>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</si>
  <si>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</si>
  <si>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</si>
  <si>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</si>
  <si>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</si>
  <si>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</si>
  <si>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</si>
  <si>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</si>
  <si>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</si>
  <si>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</si>
  <si>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</si>
  <si>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</si>
  <si>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</si>
  <si>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</si>
  <si>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</si>
  <si>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</si>
  <si>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</si>
  <si>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</si>
  <si>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</si>
  <si>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</si>
  <si>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</si>
  <si>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</si>
  <si>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</si>
  <si>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</si>
  <si>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</si>
  <si>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</si>
  <si>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</si>
  <si>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</si>
  <si>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</si>
  <si>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</si>
  <si>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</si>
  <si>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</si>
  <si>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</si>
  <si>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</si>
  <si>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</si>
  <si>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</si>
  <si>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</si>
  <si>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</si>
  <si>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</si>
  <si>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</si>
  <si>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</si>
  <si>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</si>
  <si>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</si>
  <si>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</si>
  <si>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</si>
  <si>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</si>
  <si>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</si>
  <si>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</si>
  <si>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</si>
  <si>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</si>
  <si>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</si>
  <si>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</si>
  <si>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</si>
  <si>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</si>
  <si>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</si>
  <si>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</si>
  <si>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</si>
  <si>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</si>
  <si>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</si>
  <si>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</si>
  <si>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</si>
  <si>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</si>
  <si>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</si>
  <si>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</si>
  <si>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</si>
  <si>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</si>
  <si>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</si>
  <si>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</si>
  <si>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</si>
  <si>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</si>
  <si>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</si>
  <si>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</si>
  <si>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</si>
  <si>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</si>
  <si>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</si>
  <si>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</si>
  <si>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</si>
  <si>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</si>
  <si>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</si>
  <si>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</si>
  <si>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</si>
  <si>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</si>
  <si>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</si>
  <si>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</si>
  <si>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</si>
  <si>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</si>
  <si>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</si>
  <si>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</si>
  <si>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</si>
  <si>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</si>
  <si>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</si>
  <si>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</si>
  <si>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</si>
  <si>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</si>
  <si>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</si>
  <si>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</si>
  <si>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</si>
  <si>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</si>
  <si>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</si>
  <si>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</si>
  <si>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</si>
  <si>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</si>
  <si>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</si>
  <si>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</si>
  <si>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</si>
  <si>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</si>
  <si>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</si>
  <si>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</si>
  <si>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</si>
  <si>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</si>
  <si>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</si>
  <si>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</si>
  <si>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</si>
  <si>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</si>
  <si>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</si>
  <si>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</si>
  <si>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</si>
  <si>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</si>
  <si>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</si>
  <si>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</si>
  <si>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</si>
  <si>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</si>
  <si>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</si>
  <si>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</si>
  <si>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</si>
  <si>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</si>
  <si>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</si>
  <si>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</si>
  <si>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</si>
  <si>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</si>
  <si>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</si>
  <si>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</si>
  <si>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</si>
  <si>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</si>
  <si>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</si>
  <si>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</si>
  <si>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</si>
  <si>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</si>
  <si>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</si>
  <si>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</si>
  <si>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</si>
  <si>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</si>
  <si>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</si>
  <si>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</si>
  <si>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</si>
  <si>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</si>
  <si>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</si>
  <si>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</si>
  <si>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</si>
  <si>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</si>
  <si>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</si>
  <si>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</si>
  <si>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</si>
  <si>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</si>
  <si>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</si>
  <si>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</si>
  <si>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</si>
  <si>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</si>
  <si>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</si>
  <si>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</si>
  <si>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</si>
  <si>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</si>
  <si>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</si>
  <si>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</si>
  <si>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</si>
  <si>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</si>
  <si>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</si>
  <si>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</si>
  <si>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</si>
  <si>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</si>
  <si>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</si>
  <si>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</si>
  <si>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</si>
  <si>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</si>
  <si>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</si>
  <si>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</si>
  <si>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</si>
  <si>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</si>
  <si>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</si>
  <si>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</si>
  <si>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</si>
  <si>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</si>
  <si>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</si>
  <si>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</si>
  <si>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</si>
  <si>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</si>
  <si>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</si>
  <si>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</si>
  <si>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</si>
  <si>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</si>
  <si>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</si>
  <si>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</si>
  <si>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</si>
  <si>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</si>
  <si>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</si>
  <si>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</si>
  <si>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</si>
  <si>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</si>
  <si>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</si>
  <si>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</si>
  <si>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</si>
  <si>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</si>
  <si>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</si>
  <si>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</si>
  <si>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</si>
  <si>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</si>
  <si>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</si>
  <si>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</si>
  <si>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</si>
  <si>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</si>
  <si>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</si>
  <si>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</si>
  <si>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</si>
  <si>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</si>
  <si>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</si>
  <si>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</si>
  <si>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</si>
  <si>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</si>
  <si>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</si>
  <si>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</si>
  <si>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</si>
  <si>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</si>
  <si>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</si>
  <si>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</si>
  <si>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</si>
  <si>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</si>
  <si>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</si>
  <si>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</si>
  <si>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</si>
  <si>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</si>
  <si>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</si>
  <si>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</si>
  <si>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</si>
  <si>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</si>
  <si>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</si>
  <si>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</si>
  <si>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</si>
  <si>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</si>
  <si>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</si>
  <si>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</si>
  <si>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</si>
  <si>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</si>
  <si>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</si>
  <si>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</si>
  <si>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</si>
  <si>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</si>
  <si>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</si>
  <si>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</si>
  <si>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</si>
  <si>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</si>
  <si>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</si>
  <si>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</si>
  <si>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</si>
  <si>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</si>
  <si>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</si>
  <si>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</si>
  <si>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</si>
  <si>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</si>
  <si>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</si>
  <si>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</si>
  <si>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</si>
  <si>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</si>
  <si>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</si>
  <si>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</si>
  <si>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</si>
  <si>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</si>
  <si>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</si>
  <si>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</si>
  <si>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</si>
  <si>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</si>
  <si>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</si>
  <si>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</si>
  <si>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</si>
  <si>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</si>
  <si>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</si>
  <si>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</si>
  <si>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</si>
  <si>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</si>
  <si>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</si>
  <si>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</si>
  <si>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</si>
  <si>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</si>
  <si>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</si>
  <si>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</si>
  <si>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</si>
  <si>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</si>
  <si>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</si>
  <si>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</si>
  <si>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</si>
  <si>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</si>
  <si>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</si>
  <si>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</si>
  <si>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</si>
  <si>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</si>
  <si>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</si>
  <si>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</si>
  <si>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</si>
  <si>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</si>
  <si>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</si>
  <si>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</si>
  <si>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</si>
  <si>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</si>
  <si>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</si>
  <si>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</si>
  <si>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</si>
  <si>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</si>
  <si>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</si>
  <si>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</si>
  <si>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</si>
  <si>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</si>
  <si>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</si>
  <si>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</si>
  <si>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</si>
  <si>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</si>
  <si>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</si>
  <si>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</si>
  <si>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</si>
  <si>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</si>
  <si>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</si>
  <si>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</si>
  <si>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</si>
  <si>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</si>
  <si>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</si>
  <si>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</si>
  <si>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</si>
  <si>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</si>
  <si>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</si>
  <si>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</si>
  <si>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</si>
  <si>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</si>
  <si>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</si>
  <si>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</si>
  <si>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</si>
  <si>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</si>
  <si>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</si>
  <si>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</si>
  <si>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</si>
  <si>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</si>
  <si>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</si>
  <si>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</si>
  <si>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</si>
  <si>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</si>
  <si>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</si>
  <si>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</si>
  <si>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</si>
  <si>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</si>
  <si>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</si>
  <si>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</si>
  <si>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</si>
  <si>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</si>
  <si>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</si>
  <si>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</si>
  <si>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</si>
  <si>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</si>
  <si>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</si>
  <si>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</si>
  <si>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</si>
  <si>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</si>
  <si>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</si>
  <si>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</si>
  <si>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</si>
  <si>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</si>
  <si>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</si>
  <si>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</si>
  <si>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</si>
  <si>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</si>
  <si>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</si>
  <si>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</si>
  <si>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</si>
  <si>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</si>
  <si>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</si>
  <si>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</si>
  <si>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</si>
  <si>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</si>
  <si>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</si>
  <si>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</si>
  <si>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</si>
  <si>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</si>
  <si>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</si>
  <si>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</si>
  <si>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</si>
  <si>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</si>
  <si>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</si>
  <si>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</si>
  <si>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</si>
  <si>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</si>
  <si>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</si>
  <si>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</si>
  <si>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</si>
  <si>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</si>
  <si>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</si>
  <si>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</si>
  <si>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</si>
  <si>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</si>
  <si>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</si>
  <si>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</si>
  <si>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</si>
  <si>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</si>
  <si>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</si>
  <si>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</si>
  <si>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</si>
  <si>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</si>
  <si>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</si>
  <si>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</si>
  <si>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</si>
  <si>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</si>
  <si>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</si>
  <si>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</si>
  <si>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</si>
  <si>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</si>
  <si>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</si>
  <si>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</si>
  <si>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</si>
  <si>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</si>
  <si>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</si>
  <si>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</si>
  <si>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</si>
  <si>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</si>
  <si>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</si>
  <si>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</si>
  <si>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</si>
  <si>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</si>
  <si>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</si>
  <si>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</si>
  <si>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</si>
  <si>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</si>
  <si>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</si>
  <si>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</si>
  <si>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</si>
  <si>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</si>
  <si>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</si>
  <si>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</si>
  <si>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</si>
  <si>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</si>
  <si>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</si>
  <si>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</si>
  <si>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</si>
  <si>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</si>
  <si>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</si>
  <si>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</si>
  <si>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</si>
  <si>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</si>
  <si>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</si>
  <si>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</si>
  <si>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</si>
  <si>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</si>
  <si>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</si>
  <si>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</si>
  <si>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</si>
  <si>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</si>
  <si>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</si>
  <si>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</si>
  <si>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</si>
  <si>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</si>
  <si>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</si>
  <si>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</si>
  <si>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</si>
  <si>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</si>
  <si>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</si>
  <si>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</si>
  <si>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</si>
  <si>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</si>
  <si>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</si>
  <si>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</si>
  <si>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</si>
  <si>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</si>
  <si>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</si>
  <si>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</si>
  <si>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</si>
  <si>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</si>
  <si>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</si>
  <si>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</si>
  <si>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</si>
  <si>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</si>
  <si>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</si>
  <si>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</si>
  <si>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</si>
  <si>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</si>
  <si>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</si>
  <si>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</si>
  <si>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</si>
  <si>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</si>
  <si>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</si>
  <si>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</si>
  <si>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</si>
  <si>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</si>
  <si>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</si>
  <si>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</si>
  <si>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</si>
  <si>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</si>
  <si>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</si>
  <si>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</si>
  <si>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</si>
  <si>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</si>
  <si>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</si>
  <si>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</si>
  <si>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</si>
  <si>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</si>
  <si>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</si>
  <si>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</si>
  <si>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</si>
  <si>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</si>
  <si>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</si>
  <si>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</si>
  <si>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</si>
  <si>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</si>
  <si>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</si>
  <si>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</si>
  <si>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</si>
  <si>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</si>
  <si>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</si>
  <si>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</si>
  <si>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</si>
  <si>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</si>
  <si>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</si>
  <si>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</si>
  <si>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</si>
  <si>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</si>
  <si>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</si>
  <si>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</si>
  <si>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</si>
  <si>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</si>
  <si>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</si>
  <si>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</si>
  <si>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</si>
  <si>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</si>
  <si>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</si>
  <si>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</si>
  <si>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</si>
  <si>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</si>
  <si>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</si>
  <si>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</si>
  <si>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</si>
  <si>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</si>
  <si>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</si>
  <si>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</si>
  <si>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</si>
  <si>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</si>
  <si>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</si>
  <si>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</si>
  <si>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</si>
  <si>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</si>
  <si>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</si>
  <si>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</si>
  <si>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</si>
  <si>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</si>
  <si>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</si>
  <si>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</si>
  <si>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</si>
  <si>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</si>
  <si>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</si>
  <si>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</si>
  <si>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</si>
  <si>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</si>
  <si>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</si>
  <si>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</si>
  <si>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</si>
  <si>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</si>
  <si>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</si>
  <si>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</si>
  <si>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</si>
  <si>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</si>
  <si>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</si>
  <si>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</si>
  <si>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</si>
  <si>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</si>
  <si>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</si>
  <si>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</si>
  <si>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</si>
  <si>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</si>
  <si>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</si>
  <si>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</si>
  <si>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</si>
  <si>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</si>
  <si>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</si>
  <si>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</si>
  <si>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</si>
  <si>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</si>
  <si>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</si>
  <si>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</si>
  <si>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</si>
  <si>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</si>
  <si>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</si>
  <si>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</si>
  <si>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</si>
  <si>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</si>
  <si>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</si>
  <si>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</si>
  <si>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</si>
  <si>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</si>
  <si>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</si>
  <si>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</si>
  <si>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</si>
  <si>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</si>
  <si>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</si>
  <si>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</si>
  <si>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</si>
  <si>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</si>
  <si>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</si>
  <si>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</si>
  <si>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</si>
  <si>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</si>
  <si>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</si>
  <si>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</si>
  <si>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</si>
  <si>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</si>
  <si>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</si>
  <si>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</si>
  <si>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</si>
  <si>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</si>
  <si>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</si>
  <si>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</si>
  <si>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</si>
  <si>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</si>
  <si>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</si>
  <si>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</si>
  <si>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</si>
  <si>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</si>
  <si>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</si>
  <si>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</si>
  <si>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</si>
  <si>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</si>
  <si>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</si>
  <si>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</si>
  <si>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</si>
  <si>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</si>
  <si>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</si>
  <si>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</si>
  <si>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</si>
  <si>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</si>
  <si>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</si>
  <si>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</si>
  <si>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</si>
  <si>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</si>
  <si>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</si>
  <si>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</si>
  <si>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</si>
  <si>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</si>
  <si>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</si>
  <si>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</si>
  <si>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</si>
  <si>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</si>
  <si>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</si>
  <si>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</si>
  <si>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</si>
  <si>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</si>
  <si>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</si>
  <si>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</si>
  <si>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</si>
  <si>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</si>
  <si>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</si>
  <si>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</si>
  <si>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</si>
  <si>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</si>
  <si>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</si>
  <si>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</si>
  <si>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</si>
  <si>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</si>
  <si>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</si>
  <si>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</si>
  <si>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</si>
  <si>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</si>
  <si>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</si>
  <si>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</si>
  <si>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</si>
  <si>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</si>
  <si>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</si>
  <si>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</si>
  <si>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</si>
  <si>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</si>
  <si>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</si>
  <si>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</si>
  <si>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</si>
  <si>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</si>
  <si>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</si>
  <si>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</si>
  <si>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</si>
  <si>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</si>
  <si>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</si>
  <si>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</si>
  <si>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</si>
  <si>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</si>
  <si>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</si>
  <si>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</si>
  <si>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</si>
  <si>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</si>
  <si>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</si>
  <si>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</si>
  <si>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</si>
  <si>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</si>
  <si>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</si>
  <si>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</si>
  <si>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</si>
  <si>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</si>
  <si>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</si>
  <si>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</si>
  <si>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</si>
  <si>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</si>
  <si>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</si>
  <si>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</si>
  <si>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</si>
  <si>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</si>
  <si>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</si>
  <si>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</si>
  <si>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</si>
  <si>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</si>
  <si>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</si>
  <si>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</si>
  <si>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</si>
  <si>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</si>
  <si>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</si>
  <si>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</si>
  <si>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</si>
  <si>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</si>
  <si>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</si>
  <si>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</si>
  <si>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</si>
  <si>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</si>
  <si>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</si>
  <si>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</si>
  <si>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</si>
  <si>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</si>
  <si>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</si>
  <si>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</si>
  <si>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</si>
  <si>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</si>
  <si>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</si>
  <si>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</si>
  <si>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</si>
  <si>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</si>
  <si>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</si>
  <si>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</si>
  <si>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</si>
  <si>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</si>
  <si>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</si>
  <si>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</si>
  <si>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</si>
  <si>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</si>
  <si>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</si>
  <si>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</si>
  <si>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</si>
  <si>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</si>
  <si>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</si>
  <si>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</si>
  <si>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</si>
  <si>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</si>
  <si>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</si>
  <si>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</si>
  <si>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</si>
  <si>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</si>
  <si>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</si>
  <si>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</si>
  <si>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</si>
  <si>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</si>
  <si>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</si>
  <si>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</si>
  <si>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</si>
  <si>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</si>
  <si>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</si>
  <si>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</si>
  <si>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</si>
  <si>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</si>
  <si>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</si>
  <si>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</si>
  <si>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</si>
  <si>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</si>
  <si>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</si>
  <si>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</si>
  <si>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</si>
  <si>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</si>
  <si>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</si>
  <si>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</si>
  <si>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</si>
  <si>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</si>
  <si>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</si>
  <si>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</si>
  <si>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</si>
  <si>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</si>
  <si>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</si>
  <si>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</si>
  <si>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</si>
  <si>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</si>
  <si>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</si>
  <si>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</si>
  <si>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</si>
  <si>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</si>
  <si>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</si>
  <si>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</si>
  <si>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</si>
  <si>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</si>
  <si>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</si>
  <si>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</si>
  <si>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</si>
  <si>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</si>
  <si>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</si>
  <si>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</si>
  <si>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</si>
  <si>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</si>
  <si>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</si>
  <si>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</si>
  <si>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</si>
  <si>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</si>
  <si>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</si>
  <si>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</si>
  <si>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</si>
  <si>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</si>
  <si>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</si>
  <si>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</si>
  <si>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</si>
  <si>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</si>
  <si>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</si>
  <si>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</si>
  <si>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</si>
  <si>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</si>
  <si>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</si>
  <si>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</si>
  <si>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</si>
  <si>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</si>
  <si>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</si>
  <si>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</si>
  <si>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</si>
  <si>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</si>
  <si>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</si>
  <si>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</si>
  <si>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</si>
  <si>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</si>
  <si>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</si>
  <si>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</si>
  <si>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</si>
  <si>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</si>
  <si>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</si>
  <si>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</si>
  <si>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</si>
  <si>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</si>
  <si>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</si>
  <si>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</si>
  <si>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</si>
  <si>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</si>
  <si>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</si>
  <si>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</si>
  <si>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</si>
  <si>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</si>
  <si>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</si>
  <si>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</si>
  <si>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</si>
  <si>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</si>
  <si>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</si>
  <si>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</si>
  <si>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</si>
  <si>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</si>
  <si>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</si>
  <si>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</si>
  <si>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</si>
  <si>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</si>
  <si>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</si>
  <si>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</si>
  <si>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</si>
  <si>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</si>
  <si>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</si>
  <si>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</si>
  <si>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</si>
  <si>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</si>
  <si>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</si>
  <si>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</si>
  <si>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</si>
  <si>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</si>
  <si>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</si>
  <si>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</si>
  <si>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</si>
  <si>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</si>
  <si>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</si>
  <si>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</si>
  <si>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</si>
  <si>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</si>
  <si>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</si>
  <si>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</si>
  <si>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</si>
  <si>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</si>
  <si>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</si>
  <si>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</si>
  <si>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</si>
  <si>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</si>
  <si>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</si>
  <si>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</si>
  <si>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</si>
  <si>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</si>
  <si>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</si>
  <si>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</si>
  <si>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</si>
  <si>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</si>
  <si>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</si>
  <si>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</si>
  <si>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</si>
  <si>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</si>
  <si>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</si>
  <si>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</si>
  <si>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</si>
  <si>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</si>
  <si>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</si>
  <si>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</si>
  <si>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</si>
  <si>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</si>
  <si>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</si>
  <si>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</si>
  <si>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</si>
  <si>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</si>
  <si>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</si>
  <si>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</si>
  <si>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</si>
  <si>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</si>
  <si>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</si>
  <si>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</si>
  <si>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</si>
  <si>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</si>
  <si>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</si>
  <si>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</si>
  <si>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</si>
  <si>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</si>
  <si>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</si>
  <si>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</si>
  <si>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</si>
  <si>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</si>
  <si>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</si>
  <si>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</si>
  <si>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</si>
  <si>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</si>
  <si>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</si>
  <si>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</si>
  <si>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</si>
  <si>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</si>
  <si>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</si>
  <si>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</si>
  <si>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</si>
  <si>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</si>
  <si>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</si>
  <si>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</si>
  <si>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</si>
  <si>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</si>
  <si>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</si>
  <si>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</si>
  <si>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</si>
  <si>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</si>
  <si>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</si>
  <si>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</si>
  <si>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</si>
  <si>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</si>
  <si>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</si>
  <si>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</si>
  <si>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</si>
  <si>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</si>
  <si>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</si>
  <si>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</si>
  <si>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</si>
  <si>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</si>
  <si>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</si>
  <si>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</si>
  <si>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</si>
  <si>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</si>
  <si>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</si>
  <si>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</si>
  <si>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</si>
  <si>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</si>
  <si>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</si>
  <si>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</si>
  <si>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</si>
  <si>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</si>
  <si>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</si>
  <si>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</si>
  <si>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</si>
  <si>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</si>
  <si>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</si>
  <si>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</si>
  <si>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</si>
  <si>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</si>
  <si>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</si>
  <si>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</si>
  <si>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</si>
  <si>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</si>
  <si>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</si>
  <si>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</si>
  <si>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</si>
  <si>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</si>
  <si>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</si>
  <si>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</si>
  <si>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</si>
  <si>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</si>
  <si>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</si>
  <si>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</si>
  <si>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</si>
  <si>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</si>
  <si>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</si>
  <si>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</si>
  <si>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</si>
  <si>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</si>
  <si>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</si>
  <si>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</si>
  <si>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</si>
  <si>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</si>
  <si>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</si>
  <si>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</si>
  <si>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</si>
  <si>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</si>
  <si>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</si>
  <si>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</si>
  <si>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</si>
  <si>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</si>
  <si>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</si>
  <si>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</si>
  <si>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</si>
  <si>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</si>
  <si>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</si>
  <si>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</si>
  <si>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</si>
  <si>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</si>
  <si>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</si>
  <si>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</si>
  <si>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</si>
  <si>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</si>
  <si>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</si>
  <si>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</si>
  <si>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</si>
  <si>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</si>
  <si>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</si>
  <si>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</si>
  <si>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</si>
  <si>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</si>
  <si>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</si>
  <si>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</si>
  <si>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</si>
  <si>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</si>
  <si>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</si>
  <si>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</si>
  <si>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</si>
  <si>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</si>
  <si>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</si>
  <si>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</si>
  <si>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</si>
  <si>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</si>
  <si>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</si>
  <si>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</si>
  <si>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</si>
  <si>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</si>
  <si>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</si>
  <si>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</si>
  <si>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</si>
  <si>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</si>
  <si>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</si>
  <si>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</si>
  <si>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</si>
  <si>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</si>
  <si>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</si>
  <si>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</si>
  <si>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</si>
  <si>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</si>
  <si>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</si>
  <si>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</si>
  <si>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</si>
  <si>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</si>
  <si>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</si>
  <si>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</si>
  <si>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</si>
  <si>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</si>
  <si>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</si>
  <si>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</si>
  <si>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</si>
  <si>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</si>
  <si>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</si>
  <si>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</si>
  <si>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</si>
  <si>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</si>
  <si>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</si>
  <si>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</si>
  <si>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</si>
  <si>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</si>
  <si>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</si>
  <si>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</si>
  <si>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</si>
  <si>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</si>
  <si>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</si>
  <si>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</si>
  <si>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</si>
  <si>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</si>
  <si>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</si>
  <si>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</si>
  <si>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</si>
  <si>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</si>
  <si>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</si>
  <si>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</si>
  <si>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</si>
  <si>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</si>
  <si>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</si>
  <si>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</si>
  <si>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</si>
  <si>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</si>
  <si>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</si>
  <si>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</si>
  <si>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</si>
  <si>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</si>
  <si>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</si>
  <si>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</si>
  <si>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</si>
  <si>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</si>
  <si>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</si>
  <si>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</si>
  <si>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</si>
  <si>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</si>
  <si>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</si>
  <si>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</si>
  <si>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</si>
  <si>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</si>
  <si>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</si>
  <si>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</si>
  <si>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</si>
  <si>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</si>
  <si>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</si>
  <si>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</si>
  <si>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</si>
  <si>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</si>
  <si>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</si>
  <si>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</si>
  <si>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</si>
  <si>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</si>
  <si>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</si>
  <si>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</si>
  <si>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</si>
  <si>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</si>
  <si>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</si>
  <si>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</si>
  <si>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</si>
  <si>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</si>
  <si>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</si>
  <si>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</si>
  <si>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</si>
  <si>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</si>
  <si>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</si>
  <si>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</si>
  <si>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</si>
  <si>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</si>
  <si>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</si>
  <si>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</si>
  <si>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</si>
  <si>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</si>
  <si>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</si>
  <si>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</si>
  <si>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</si>
  <si>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</si>
  <si>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</si>
  <si>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</si>
  <si>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</si>
  <si>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</si>
  <si>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</si>
  <si>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</si>
  <si>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</si>
  <si>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</si>
  <si>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</si>
  <si>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</si>
  <si>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</si>
  <si>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</si>
  <si>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</si>
  <si>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</si>
  <si>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</si>
  <si>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</si>
  <si>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</si>
  <si>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</si>
  <si>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</si>
  <si>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</si>
  <si>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</si>
  <si>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</si>
  <si>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</si>
  <si>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</si>
  <si>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</si>
  <si>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</si>
  <si>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</si>
  <si>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</si>
  <si>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</si>
  <si>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</si>
  <si>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</si>
  <si>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</si>
  <si>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</si>
  <si>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</si>
  <si>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</si>
  <si>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</si>
  <si>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</si>
  <si>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</si>
  <si>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</si>
  <si>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</si>
  <si>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</si>
  <si>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</si>
  <si>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</si>
  <si>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</si>
  <si>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</si>
  <si>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</si>
  <si>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</si>
  <si>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</si>
  <si>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</si>
  <si>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</si>
  <si>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</si>
  <si>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</si>
  <si>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</si>
  <si>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</si>
  <si>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</si>
  <si>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</si>
  <si>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</si>
  <si>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</si>
  <si>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</si>
  <si>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</si>
  <si>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</si>
  <si>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</si>
  <si>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</si>
  <si>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</si>
  <si>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</si>
  <si>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</si>
  <si>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</si>
  <si>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</si>
  <si>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</si>
  <si>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</si>
  <si>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</si>
  <si>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</si>
  <si>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</si>
  <si>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</si>
  <si>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</si>
  <si>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</si>
  <si>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</si>
  <si>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</si>
  <si>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</si>
  <si>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</si>
  <si>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</si>
  <si>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</si>
  <si>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</si>
  <si>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</si>
  <si>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</si>
  <si>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</si>
  <si>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</si>
  <si>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</si>
  <si>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</si>
  <si>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</si>
  <si>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</si>
  <si>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</si>
  <si>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</si>
  <si>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</si>
  <si>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</si>
  <si>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</si>
  <si>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</si>
  <si>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</si>
  <si>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</si>
  <si>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</si>
  <si>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</si>
  <si>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</si>
  <si>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</si>
  <si>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</si>
  <si>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</si>
  <si>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</si>
  <si>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</si>
  <si>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</si>
  <si>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</si>
  <si>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</si>
  <si>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</si>
  <si>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</si>
  <si>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</si>
  <si>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</si>
  <si>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</si>
  <si>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</si>
  <si>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</si>
  <si>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</si>
  <si>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</si>
  <si>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</si>
  <si>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</si>
  <si>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</si>
  <si>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</si>
  <si>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</si>
  <si>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</si>
  <si>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</si>
  <si>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</si>
  <si>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</si>
  <si>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</si>
  <si>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</si>
  <si>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</si>
  <si>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</si>
  <si>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</si>
  <si>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</si>
  <si>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</si>
  <si>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</si>
  <si>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</si>
  <si>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</si>
  <si>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</si>
  <si>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</si>
  <si>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</si>
  <si>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</si>
  <si>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</si>
  <si>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</si>
  <si>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</si>
  <si>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</si>
  <si>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</si>
  <si>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</si>
  <si>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</si>
  <si>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</si>
  <si>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</si>
  <si>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</si>
  <si>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</si>
  <si>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</si>
  <si>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</si>
  <si>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</si>
  <si>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</si>
  <si>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</si>
  <si>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</si>
  <si>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</si>
  <si>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</si>
  <si>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</si>
  <si>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</si>
  <si>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</si>
  <si>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</si>
  <si>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</si>
  <si>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</si>
  <si>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</si>
  <si>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</si>
  <si>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</si>
  <si>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</si>
  <si>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</si>
  <si>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</si>
  <si>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</si>
  <si>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</si>
  <si>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</si>
  <si>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</si>
  <si>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</si>
  <si>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</si>
  <si>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</si>
  <si>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</si>
  <si>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</si>
  <si>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</si>
  <si>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</si>
  <si>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</si>
  <si>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</si>
  <si>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</si>
  <si>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</si>
  <si>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</si>
  <si>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</si>
  <si>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</si>
  <si>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</si>
  <si>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</si>
  <si>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</si>
  <si>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</si>
  <si>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</si>
  <si>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</si>
  <si>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</si>
  <si>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</si>
  <si>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</si>
  <si>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</si>
  <si>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</si>
  <si>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</si>
  <si>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</si>
  <si>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</si>
  <si>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</si>
  <si>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</si>
  <si>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</si>
  <si>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</si>
  <si>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</si>
  <si>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</si>
  <si>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</si>
  <si>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</si>
  <si>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</si>
  <si>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</si>
  <si>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</si>
  <si>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</si>
  <si>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</si>
  <si>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</si>
  <si>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</si>
  <si>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</si>
  <si>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</si>
  <si>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</si>
  <si>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</si>
  <si>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</si>
  <si>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</si>
  <si>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</si>
  <si>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</si>
  <si>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</si>
  <si>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</si>
  <si>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</si>
  <si>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</si>
  <si>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</si>
  <si>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</si>
  <si>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</si>
  <si>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</si>
  <si>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</si>
  <si>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</si>
  <si>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</si>
  <si>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</si>
  <si>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</si>
  <si>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</si>
  <si>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</si>
  <si>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</si>
  <si>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</si>
  <si>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</si>
  <si>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</si>
  <si>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</si>
  <si>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</si>
  <si>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</si>
  <si>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</si>
  <si>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</si>
  <si>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</si>
  <si>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</si>
  <si>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</si>
  <si>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</si>
  <si>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</si>
  <si>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</si>
  <si>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</si>
  <si>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</si>
  <si>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</si>
  <si>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</si>
  <si>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</si>
  <si>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</si>
  <si>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</si>
  <si>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</si>
  <si>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</si>
  <si>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</si>
  <si>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</si>
  <si>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</si>
  <si>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</si>
  <si>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</si>
  <si>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</si>
  <si>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</si>
  <si>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</si>
  <si>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</si>
  <si>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</si>
  <si>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</si>
  <si>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</si>
  <si>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</si>
  <si>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</si>
  <si>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</si>
  <si>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</si>
  <si>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</si>
  <si>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</si>
  <si>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</si>
  <si>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</si>
  <si>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</si>
  <si>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</si>
  <si>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</si>
  <si>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</si>
  <si>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</si>
  <si>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</si>
  <si>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</si>
  <si>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</si>
  <si>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</si>
  <si>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</si>
  <si>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</si>
  <si>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</si>
  <si>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</si>
  <si>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</si>
  <si>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</si>
  <si>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</si>
  <si>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</si>
  <si>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</si>
  <si>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</si>
  <si>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</si>
  <si>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</si>
  <si>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</si>
  <si>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</si>
  <si>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</si>
  <si>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</si>
  <si>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</si>
  <si>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</si>
  <si>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</si>
  <si>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</si>
  <si>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</si>
  <si>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</si>
  <si>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</si>
  <si>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</si>
  <si>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</si>
  <si>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</si>
  <si>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</si>
  <si>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</si>
  <si>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</si>
  <si>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</si>
  <si>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</si>
  <si>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</si>
  <si>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</si>
  <si>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</si>
  <si>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</si>
  <si>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</si>
  <si>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</si>
  <si>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</si>
  <si>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</si>
  <si>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</si>
  <si>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</si>
  <si>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</si>
  <si>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</si>
  <si>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</si>
  <si>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</si>
  <si>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</si>
  <si>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</si>
  <si>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</si>
  <si>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</si>
  <si>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</si>
  <si>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</si>
  <si>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</si>
  <si>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</si>
  <si>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</si>
  <si>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</si>
  <si>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</si>
  <si>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</si>
  <si>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</si>
  <si>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</si>
  <si>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</si>
  <si>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</si>
  <si>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</si>
  <si>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</si>
  <si>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</si>
  <si>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</si>
  <si>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</si>
  <si>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</si>
  <si>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</si>
  <si>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</si>
  <si>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</si>
  <si>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</si>
  <si>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</si>
  <si>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</si>
  <si>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</si>
  <si>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</si>
  <si>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</si>
  <si>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</si>
  <si>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</si>
  <si>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</si>
  <si>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</si>
  <si>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</si>
  <si>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</si>
  <si>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</si>
  <si>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</si>
  <si>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</si>
  <si>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</si>
  <si>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</si>
  <si>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</si>
  <si>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</si>
  <si>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</si>
  <si>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</si>
  <si>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</si>
  <si>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</si>
  <si>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</si>
  <si>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</si>
  <si>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</si>
  <si>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</si>
  <si>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</si>
  <si>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</si>
  <si>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</si>
  <si>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</si>
  <si>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</si>
  <si>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</si>
  <si>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</si>
  <si>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</si>
  <si>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</si>
  <si>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</si>
  <si>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</si>
  <si>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</si>
  <si>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</si>
  <si>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</si>
  <si>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</si>
  <si>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</si>
  <si>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</si>
  <si>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</si>
  <si>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</si>
  <si>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</si>
  <si>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</si>
  <si>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</si>
  <si>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</si>
  <si>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</si>
  <si>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</si>
  <si>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</si>
  <si>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</si>
  <si>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</si>
  <si>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</si>
  <si>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</si>
  <si>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</si>
  <si>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</si>
  <si>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</si>
  <si>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</si>
  <si>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</si>
  <si>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</si>
  <si>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</si>
  <si>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</si>
  <si>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</si>
  <si>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</si>
  <si>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</si>
  <si>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</si>
  <si>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</si>
  <si>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</si>
  <si>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</si>
  <si>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</si>
  <si>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</si>
  <si>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</si>
  <si>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</si>
  <si>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</si>
  <si>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</si>
  <si>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</si>
  <si>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</si>
  <si>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</si>
  <si>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</si>
  <si>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</si>
  <si>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</si>
  <si>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</si>
  <si>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</si>
  <si>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</si>
  <si>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</si>
  <si>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</si>
  <si>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</si>
  <si>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</si>
  <si>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</si>
  <si>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</si>
  <si>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</si>
  <si>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</si>
  <si>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</si>
  <si>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</si>
  <si>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</si>
  <si>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</si>
  <si>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</si>
  <si>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</si>
  <si>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</si>
  <si>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</si>
  <si>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</si>
  <si>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</si>
  <si>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</si>
  <si>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</si>
  <si>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</si>
  <si>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</si>
  <si>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</si>
  <si>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</si>
  <si>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</si>
  <si>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</si>
  <si>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</si>
  <si>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</si>
  <si>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</si>
  <si>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</si>
  <si>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</si>
  <si>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</si>
  <si>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</si>
  <si>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</si>
  <si>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</si>
  <si>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</si>
  <si>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</si>
  <si>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</si>
  <si>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</si>
  <si>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</si>
  <si>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</si>
  <si>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</si>
  <si>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</si>
  <si>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</si>
  <si>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</si>
  <si>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</si>
  <si>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</si>
  <si>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</si>
  <si>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</si>
  <si>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</si>
  <si>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</si>
  <si>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</si>
  <si>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</si>
  <si>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</si>
  <si>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</si>
  <si>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</si>
  <si>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</si>
  <si>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</si>
  <si>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</si>
  <si>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</si>
  <si>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</si>
  <si>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</si>
  <si>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</si>
  <si>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</si>
  <si>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</si>
  <si>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</si>
  <si>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</si>
  <si>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</si>
  <si>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</si>
  <si>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</si>
  <si>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</si>
  <si>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</si>
  <si>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</si>
  <si>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</si>
  <si>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</si>
  <si>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</si>
  <si>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</si>
  <si>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</si>
  <si>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</si>
  <si>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</si>
  <si>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</si>
  <si>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</si>
  <si>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</si>
  <si>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</si>
  <si>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</si>
  <si>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</si>
  <si>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</si>
  <si>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</si>
  <si>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</si>
  <si>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</si>
  <si>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</si>
  <si>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</si>
  <si>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</si>
  <si>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</si>
  <si>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</si>
  <si>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</si>
  <si>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</si>
  <si>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</si>
  <si>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</si>
  <si>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</si>
  <si>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</si>
  <si>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</si>
  <si>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</si>
  <si>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</si>
  <si>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</si>
  <si>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</si>
  <si>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</si>
  <si>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</si>
  <si>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</si>
  <si>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</si>
  <si>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</si>
  <si>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</si>
  <si>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</si>
  <si>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</si>
  <si>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</si>
  <si>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</si>
  <si>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</si>
  <si>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</si>
  <si>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</si>
  <si>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</si>
  <si>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</si>
  <si>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</si>
  <si>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</si>
  <si>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</si>
  <si>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</si>
  <si>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</si>
  <si>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</si>
  <si>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</si>
  <si>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</si>
  <si>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</si>
  <si>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</si>
  <si>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</si>
  <si>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</si>
  <si>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</si>
  <si>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</si>
  <si>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</si>
  <si>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</si>
  <si>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</si>
  <si>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</si>
  <si>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</si>
  <si>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</si>
  <si>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</si>
  <si>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</si>
  <si>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</si>
  <si>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</si>
  <si>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</si>
  <si>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</si>
  <si>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</si>
  <si>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</si>
  <si>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</si>
  <si>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</si>
  <si>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</si>
  <si>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</si>
  <si>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</si>
  <si>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</si>
  <si>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</si>
  <si>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</si>
  <si>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</si>
  <si>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</si>
  <si>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</si>
  <si>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</si>
  <si>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</si>
  <si>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</si>
  <si>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</si>
  <si>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</si>
  <si>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</si>
  <si>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</si>
  <si>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</si>
  <si>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</si>
  <si>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</si>
  <si>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</si>
  <si>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</si>
  <si>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</si>
  <si>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</si>
  <si>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</si>
  <si>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</si>
  <si>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</si>
  <si>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</si>
  <si>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</si>
  <si>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</si>
  <si>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</si>
  <si>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</si>
  <si>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</si>
  <si>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</si>
  <si>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</si>
  <si>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</si>
  <si>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</si>
  <si>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</si>
  <si>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</si>
  <si>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</si>
  <si>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</si>
  <si>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</si>
  <si>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</si>
  <si>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</si>
  <si>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</si>
  <si>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</si>
  <si>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</si>
  <si>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</si>
  <si>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</si>
  <si>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</si>
  <si>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</si>
  <si>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</si>
  <si>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</si>
  <si>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</si>
  <si>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</si>
  <si>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</si>
  <si>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</si>
  <si>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</si>
  <si>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</si>
  <si>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</si>
  <si>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</si>
  <si>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</si>
  <si>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</si>
  <si>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</si>
  <si>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</si>
  <si>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</si>
  <si>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</si>
  <si>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</si>
  <si>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</si>
  <si>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</si>
  <si>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</si>
  <si>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</si>
  <si>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</si>
  <si>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</si>
  <si>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</si>
  <si>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</si>
  <si>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</si>
  <si>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</si>
  <si>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</si>
  <si>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</si>
  <si>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</si>
  <si>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</si>
  <si>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</si>
  <si>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</si>
  <si>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</si>
  <si>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</si>
  <si>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</si>
  <si>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</si>
  <si>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</si>
  <si>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</si>
  <si>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</si>
  <si>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</si>
  <si>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</si>
  <si>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</si>
  <si>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</si>
  <si>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</si>
  <si>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</si>
  <si>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</si>
  <si>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</si>
  <si>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</si>
  <si>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</si>
  <si>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</si>
  <si>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</si>
  <si>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</si>
  <si>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</si>
  <si>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</si>
  <si>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</si>
  <si>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</si>
  <si>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</si>
  <si>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</si>
  <si>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</si>
  <si>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</si>
  <si>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</si>
  <si>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</si>
  <si>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</si>
  <si>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</si>
  <si>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</si>
  <si>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</si>
  <si>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</si>
  <si>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</si>
  <si>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</si>
  <si>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</si>
  <si>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</si>
  <si>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</si>
  <si>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</si>
  <si>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</si>
  <si>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</si>
  <si>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</si>
  <si>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</si>
  <si>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</si>
  <si>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</si>
  <si>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</si>
  <si>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</si>
  <si>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</si>
  <si>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</si>
  <si>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</si>
  <si>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</si>
  <si>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</si>
  <si>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</si>
  <si>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</si>
  <si>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</si>
  <si>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</si>
  <si>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</si>
  <si>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</si>
  <si>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</si>
  <si>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</si>
  <si>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</si>
  <si>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</si>
  <si>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</si>
  <si>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</si>
  <si>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</si>
  <si>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</si>
  <si>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</si>
  <si>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</si>
  <si>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</si>
  <si>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</si>
  <si>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</si>
  <si>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</si>
  <si>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</si>
  <si>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</si>
  <si>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</si>
  <si>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</si>
  <si>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</si>
  <si>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</si>
  <si>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</si>
  <si>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</si>
  <si>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</si>
  <si>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</si>
  <si>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</si>
  <si>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</si>
  <si>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</si>
  <si>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</si>
  <si>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</si>
  <si>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</si>
  <si>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</si>
  <si>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</si>
  <si>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</si>
  <si>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</si>
  <si>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</si>
  <si>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</si>
  <si>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</si>
  <si>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</si>
  <si>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</si>
  <si>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</si>
  <si>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</si>
  <si>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</si>
  <si>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</si>
  <si>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</si>
  <si>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</si>
  <si>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</si>
  <si>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</si>
  <si>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</si>
  <si>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</si>
  <si>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</si>
  <si>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</si>
  <si>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</si>
  <si>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</si>
  <si>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</si>
  <si>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</si>
  <si>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</si>
  <si>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</si>
  <si>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</si>
  <si>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</si>
  <si>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</si>
  <si>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</si>
  <si>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</si>
  <si>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</si>
  <si>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</si>
  <si>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</si>
  <si>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</si>
  <si>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</si>
  <si>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</si>
  <si>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</si>
  <si>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</si>
  <si>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</si>
  <si>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</si>
  <si>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</si>
  <si>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</si>
  <si>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</si>
  <si>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</si>
  <si>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</si>
  <si>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</si>
  <si>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</si>
  <si>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</si>
  <si>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</si>
  <si>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</si>
  <si>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</si>
  <si>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</si>
  <si>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</si>
  <si>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</si>
  <si>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</si>
  <si>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</si>
  <si>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</si>
  <si>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</si>
  <si>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</si>
  <si>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</si>
  <si>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</si>
  <si>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</si>
  <si>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</si>
  <si>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</si>
  <si>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</si>
  <si>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</si>
  <si>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</si>
  <si>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</si>
  <si>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</si>
  <si>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</si>
  <si>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</si>
  <si>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</si>
  <si>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</si>
  <si>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</si>
  <si>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</si>
  <si>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</si>
  <si>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</si>
  <si>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</si>
  <si>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</si>
  <si>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</si>
  <si>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</si>
  <si>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</si>
  <si>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</si>
  <si>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</si>
  <si>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</si>
  <si>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</si>
  <si>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</si>
  <si>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</si>
  <si>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</si>
  <si>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</si>
  <si>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</si>
  <si>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</si>
  <si>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</si>
  <si>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</si>
  <si>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</si>
  <si>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</si>
  <si>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</si>
  <si>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</si>
  <si>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</si>
  <si>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</si>
  <si>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</si>
  <si>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</si>
  <si>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</si>
  <si>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</si>
  <si>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</si>
  <si>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</si>
  <si>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</si>
  <si>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</si>
  <si>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</si>
  <si>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</si>
  <si>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</si>
  <si>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</si>
  <si>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</si>
  <si>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</si>
  <si>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</si>
  <si>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</si>
  <si>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</si>
  <si>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</si>
  <si>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</si>
  <si>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</si>
  <si>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</si>
  <si>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</si>
  <si>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</si>
  <si>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</si>
  <si>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</si>
  <si>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</si>
  <si>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</si>
  <si>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</si>
  <si>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</si>
  <si>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</si>
  <si>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</si>
  <si>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</si>
  <si>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</si>
  <si>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</si>
  <si>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</si>
  <si>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</si>
  <si>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</si>
  <si>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</si>
  <si>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</si>
  <si>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</si>
  <si>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</si>
  <si>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</si>
  <si>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</si>
  <si>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</si>
  <si>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</si>
  <si>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</si>
  <si>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</si>
  <si>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</si>
  <si>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</si>
  <si>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</si>
  <si>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</si>
  <si>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</si>
  <si>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</si>
  <si>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</si>
  <si>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</si>
  <si>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</si>
  <si>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</si>
  <si>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</si>
  <si>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</si>
  <si>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</si>
  <si>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</si>
  <si>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</si>
  <si>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</si>
  <si>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</si>
  <si>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</si>
  <si>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</si>
  <si>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</si>
  <si>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</si>
  <si>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</si>
  <si>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</si>
  <si>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</si>
  <si>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</si>
  <si>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</si>
  <si>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</si>
  <si>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</si>
  <si>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</si>
  <si>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</si>
  <si>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</si>
  <si>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</si>
  <si>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</si>
  <si>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</si>
  <si>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</si>
  <si>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</si>
  <si>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</si>
  <si>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</si>
  <si>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</si>
  <si>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</si>
  <si>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</si>
  <si>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</si>
  <si>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</si>
  <si>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</si>
  <si>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</si>
  <si>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</si>
  <si>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</si>
  <si>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</si>
  <si>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</si>
  <si>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</si>
  <si>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</si>
  <si>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</si>
  <si>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</si>
  <si>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</si>
  <si>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</si>
  <si>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</si>
  <si>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</si>
  <si>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</si>
  <si>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</si>
  <si>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</si>
  <si>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</si>
  <si>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</si>
  <si>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</si>
  <si>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</si>
  <si>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</si>
  <si>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</si>
  <si>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</si>
  <si>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</si>
  <si>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</si>
  <si>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</si>
  <si>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</si>
  <si>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</si>
  <si>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</si>
  <si>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</si>
  <si>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</si>
  <si>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</si>
  <si>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</si>
  <si>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</si>
  <si>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</si>
  <si>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</si>
  <si>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</si>
  <si>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</si>
  <si>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</si>
  <si>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</si>
  <si>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</si>
  <si>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</si>
  <si>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</si>
  <si>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</si>
  <si>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</si>
  <si>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</si>
  <si>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</si>
  <si>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</si>
  <si>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</si>
  <si>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</si>
  <si>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</si>
  <si>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</si>
  <si>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</si>
  <si>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</si>
  <si>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</si>
  <si>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</si>
  <si>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</si>
  <si>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</si>
  <si>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</si>
  <si>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</si>
  <si>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</si>
  <si>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</si>
  <si>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</si>
  <si>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</si>
  <si>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</si>
  <si>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</si>
  <si>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</si>
  <si>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</si>
  <si>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</si>
  <si>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</si>
  <si>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</si>
  <si>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</si>
  <si>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</si>
  <si>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</si>
  <si>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</si>
  <si>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</si>
  <si>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</si>
  <si>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</si>
  <si>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</si>
  <si>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</si>
  <si>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</si>
  <si>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</si>
  <si>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</si>
  <si>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</si>
  <si>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</si>
  <si>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</si>
  <si>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</si>
  <si>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</si>
  <si>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</si>
  <si>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</si>
  <si>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</si>
  <si>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</si>
  <si>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</si>
  <si>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</si>
  <si>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</si>
  <si>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</si>
  <si>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</si>
  <si>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</si>
  <si>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</si>
  <si>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</si>
  <si>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</si>
  <si>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</si>
  <si>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</si>
  <si>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</si>
  <si>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</si>
  <si>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</si>
  <si>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</si>
  <si>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</si>
  <si>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</si>
  <si>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</si>
  <si>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</si>
  <si>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</si>
  <si>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</si>
  <si>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</si>
  <si>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</si>
  <si>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</si>
  <si>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</si>
  <si>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</si>
  <si>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</si>
  <si>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</si>
  <si>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</si>
  <si>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</si>
  <si>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</si>
  <si>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</si>
  <si>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</si>
  <si>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</si>
  <si>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</si>
  <si>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</si>
  <si>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</si>
  <si>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</si>
  <si>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</si>
  <si>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</si>
  <si>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</si>
  <si>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</si>
  <si>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</si>
  <si>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</si>
  <si>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</si>
  <si>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</si>
  <si>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</si>
  <si>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</si>
  <si>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</si>
  <si>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</si>
  <si>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</si>
  <si>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</si>
  <si>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</si>
  <si>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</si>
  <si>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</si>
  <si>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</si>
  <si>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</si>
  <si>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</si>
  <si>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</si>
  <si>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</si>
  <si>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</si>
  <si>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</si>
  <si>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</si>
  <si>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</si>
  <si>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</si>
  <si>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</si>
  <si>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</si>
  <si>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</si>
  <si>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</si>
  <si>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</si>
  <si>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</si>
  <si>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</si>
  <si>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</si>
  <si>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</si>
  <si>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</si>
  <si>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</si>
  <si>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</si>
  <si>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</si>
  <si>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</si>
  <si>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</si>
  <si>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</si>
  <si>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</si>
  <si>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</si>
  <si>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</si>
  <si>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</si>
  <si>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</si>
  <si>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</si>
  <si>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</si>
  <si>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</si>
  <si>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</si>
  <si>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</si>
  <si>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</si>
  <si>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</si>
  <si>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</si>
  <si>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</si>
  <si>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</si>
  <si>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</si>
  <si>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</si>
  <si>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</si>
  <si>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</si>
  <si>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</si>
  <si>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</si>
  <si>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</si>
  <si>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</si>
  <si>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</si>
  <si>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</si>
  <si>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</si>
  <si>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</si>
  <si>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</si>
  <si>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</si>
  <si>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</si>
  <si>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</si>
  <si>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</si>
  <si>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</si>
  <si>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</si>
  <si>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</si>
  <si>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</si>
  <si>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</si>
  <si>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</si>
  <si>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</si>
  <si>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</si>
  <si>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</si>
  <si>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</si>
  <si>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</si>
  <si>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</si>
  <si>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</si>
  <si>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</si>
  <si>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</si>
  <si>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</si>
  <si>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</si>
  <si>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</si>
  <si>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</si>
  <si>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</si>
  <si>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</si>
  <si>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</si>
  <si>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</si>
  <si>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</si>
  <si>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</si>
  <si>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</si>
  <si>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</si>
  <si>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</si>
  <si>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</si>
  <si>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</si>
  <si>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</si>
  <si>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</si>
  <si>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</si>
  <si>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</si>
  <si>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</si>
  <si>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</si>
  <si>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</si>
  <si>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</si>
  <si>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</si>
  <si>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</si>
  <si>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</si>
  <si>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</si>
  <si>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</si>
  <si>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</si>
  <si>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</si>
  <si>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</si>
  <si>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</si>
  <si>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</si>
  <si>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</si>
  <si>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</si>
  <si>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</si>
  <si>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</si>
  <si>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</si>
  <si>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</si>
  <si>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</si>
  <si>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</si>
  <si>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</si>
  <si>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</si>
  <si>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</si>
  <si>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</si>
  <si>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</si>
  <si>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</si>
  <si>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</si>
  <si>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</si>
  <si>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</si>
  <si>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</si>
  <si>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</si>
  <si>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</si>
  <si>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</si>
  <si>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</si>
  <si>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</si>
  <si>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</si>
  <si>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</si>
  <si>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</si>
  <si>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</si>
  <si>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</si>
  <si>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</si>
  <si>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</si>
  <si>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</si>
  <si>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</si>
  <si>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</si>
  <si>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</si>
  <si>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</si>
  <si>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</si>
  <si>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</si>
  <si>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</si>
  <si>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</si>
  <si>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</si>
  <si>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</si>
  <si>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</si>
  <si>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</si>
  <si>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</si>
  <si>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</si>
  <si>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</si>
  <si>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</si>
  <si>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</si>
  <si>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</si>
  <si>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</si>
  <si>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</si>
  <si>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</si>
  <si>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</si>
  <si>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</si>
  <si>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</si>
  <si>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</si>
  <si>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</si>
  <si>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</si>
  <si>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</si>
  <si>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</si>
  <si>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</si>
  <si>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</si>
  <si>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</si>
  <si>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</si>
  <si>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</si>
  <si>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</si>
  <si>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</si>
  <si>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</si>
  <si>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</si>
  <si>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</si>
  <si>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</si>
  <si>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</si>
  <si>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</si>
  <si>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</si>
  <si>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</si>
  <si>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</si>
  <si>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</si>
  <si>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</si>
  <si>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</si>
  <si>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</si>
  <si>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</si>
  <si>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</si>
  <si>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</si>
  <si>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</si>
  <si>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</si>
  <si>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</si>
  <si>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</si>
  <si>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</si>
  <si>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</si>
  <si>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</si>
  <si>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</si>
  <si>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</si>
  <si>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</si>
  <si>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</si>
  <si>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</si>
  <si>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</si>
  <si>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</si>
  <si>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</si>
  <si>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</si>
  <si>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</si>
  <si>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</si>
  <si>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</si>
  <si>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</si>
  <si>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</si>
  <si>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</si>
  <si>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</si>
  <si>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</si>
  <si>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</si>
  <si>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</si>
  <si>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</si>
  <si>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</si>
  <si>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</si>
  <si>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</si>
  <si>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</si>
  <si>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</si>
  <si>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</si>
  <si>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</si>
  <si>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</si>
  <si>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</si>
  <si>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</si>
  <si>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</si>
  <si>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</si>
  <si>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</si>
  <si>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</si>
  <si>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</si>
  <si>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</si>
  <si>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</si>
  <si>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</si>
  <si>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</si>
  <si>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</si>
  <si>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</si>
  <si>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</si>
  <si>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</si>
  <si>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</si>
  <si>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</si>
  <si>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</si>
  <si>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</si>
  <si>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</si>
  <si>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</si>
  <si>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</si>
  <si>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</si>
  <si>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</si>
  <si>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</si>
  <si>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</si>
  <si>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</si>
  <si>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</si>
  <si>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</si>
  <si>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</si>
  <si>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</si>
  <si>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</si>
  <si>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</si>
  <si>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</si>
  <si>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</si>
  <si>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</si>
  <si>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</si>
  <si>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</si>
  <si>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</si>
  <si>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</si>
  <si>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</si>
  <si>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</si>
  <si>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</si>
  <si>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</si>
  <si>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</si>
  <si>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</si>
  <si>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</si>
  <si>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</si>
  <si>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</si>
  <si>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</si>
  <si>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</si>
  <si>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</si>
  <si>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</si>
  <si>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</si>
  <si>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</si>
  <si>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</si>
  <si>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</si>
  <si>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</si>
  <si>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</si>
  <si>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</si>
  <si>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</si>
  <si>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</si>
  <si>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</si>
  <si>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</si>
  <si>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</si>
  <si>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</si>
  <si>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</si>
  <si>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</si>
  <si>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</si>
  <si>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</si>
  <si>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</si>
  <si>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</si>
  <si>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</si>
  <si>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</si>
  <si>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</si>
  <si>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</si>
  <si>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</si>
  <si>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</si>
  <si>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</si>
  <si>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</si>
  <si>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</si>
  <si>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</si>
  <si>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</si>
  <si>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</si>
  <si>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</si>
  <si>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</si>
  <si>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</si>
  <si>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</si>
  <si>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</si>
  <si>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</si>
  <si>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</si>
  <si>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</si>
  <si>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</si>
  <si>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</si>
  <si>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</si>
  <si>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</si>
  <si>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</si>
  <si>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</si>
  <si>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</si>
  <si>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</si>
  <si>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</si>
  <si>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</si>
  <si>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</si>
  <si>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</si>
  <si>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</si>
  <si>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</si>
  <si>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</si>
  <si>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</si>
  <si>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</si>
  <si>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</si>
  <si>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</si>
  <si>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</si>
  <si>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</si>
  <si>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</si>
  <si>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</si>
  <si>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</si>
  <si>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</si>
  <si>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</si>
  <si>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</si>
  <si>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</si>
  <si>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</si>
  <si>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</si>
  <si>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</si>
  <si>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</si>
  <si>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</si>
  <si>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</si>
  <si>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</si>
  <si>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</si>
  <si>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</si>
  <si>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</si>
  <si>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</si>
  <si>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</si>
  <si>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</si>
  <si>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</si>
  <si>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</si>
  <si>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</si>
  <si>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</si>
  <si>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</si>
  <si>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</si>
  <si>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</si>
  <si>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</si>
  <si>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</si>
  <si>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</si>
  <si>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</si>
  <si>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</si>
  <si>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</si>
  <si>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</si>
  <si>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</si>
  <si>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</si>
  <si>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</si>
  <si>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</si>
  <si>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</si>
  <si>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</si>
  <si>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</si>
  <si>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</si>
  <si>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</si>
  <si>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</si>
  <si>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</si>
  <si>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</si>
  <si>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</si>
  <si>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</si>
  <si>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</si>
  <si>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</si>
  <si>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</si>
  <si>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</si>
  <si>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</si>
  <si>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</si>
  <si>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</si>
  <si>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</si>
  <si>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</si>
  <si>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</si>
  <si>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</si>
  <si>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</si>
  <si>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</si>
  <si>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</si>
  <si>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</si>
  <si>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</si>
  <si>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</si>
  <si>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</si>
  <si>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</si>
  <si>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</si>
  <si>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</si>
  <si>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</si>
  <si>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</si>
  <si>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</si>
  <si>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</si>
  <si>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</si>
  <si>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</si>
  <si>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</si>
  <si>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</si>
  <si>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</si>
  <si>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</si>
  <si>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</si>
  <si>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</si>
  <si>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</si>
  <si>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</si>
  <si>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</si>
  <si>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</si>
  <si>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</si>
  <si>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</si>
  <si>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</si>
  <si>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</si>
  <si>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</si>
  <si>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</si>
  <si>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</si>
  <si>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</si>
  <si>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</si>
  <si>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</si>
  <si>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</si>
  <si>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</si>
  <si>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</si>
  <si>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</si>
  <si>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</si>
  <si>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</si>
  <si>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</si>
  <si>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</si>
  <si>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</si>
  <si>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</si>
  <si>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</si>
  <si>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</si>
  <si>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</si>
  <si>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</si>
  <si>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</si>
  <si>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</si>
  <si>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</si>
  <si>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</si>
  <si>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</si>
  <si>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</si>
  <si>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</si>
  <si>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</si>
  <si>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</si>
  <si>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</si>
  <si>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</si>
  <si>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</si>
  <si>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</si>
  <si>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</si>
  <si>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</si>
  <si>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</si>
  <si>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</si>
  <si>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</si>
  <si>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</si>
  <si>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</si>
  <si>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</si>
  <si>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</si>
  <si>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</si>
  <si>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</si>
  <si>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</si>
  <si>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</si>
  <si>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</si>
  <si>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</si>
  <si>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</si>
  <si>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</si>
  <si>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</si>
  <si>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</si>
  <si>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</si>
  <si>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</si>
  <si>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</si>
  <si>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</si>
  <si>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</si>
  <si>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</si>
  <si>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</si>
  <si>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</si>
  <si>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</si>
  <si>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</si>
  <si>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</si>
  <si>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</si>
  <si>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</si>
  <si>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</si>
  <si>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</si>
  <si>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</si>
  <si>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</si>
  <si>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</si>
  <si>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</si>
  <si>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</si>
  <si>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</si>
  <si>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</si>
  <si>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</si>
  <si>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</si>
  <si>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</si>
  <si>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</si>
  <si>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</si>
  <si>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</si>
  <si>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</si>
  <si>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</si>
  <si>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</si>
  <si>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</si>
  <si>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</si>
  <si>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</si>
  <si>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</si>
  <si>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</si>
  <si>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</si>
  <si>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</si>
  <si>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</si>
  <si>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</si>
  <si>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</si>
  <si>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</si>
  <si>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</si>
  <si>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</si>
  <si>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</si>
  <si>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</si>
  <si>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</si>
  <si>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</si>
  <si>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</si>
  <si>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</si>
  <si>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</si>
  <si>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</si>
  <si>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</si>
  <si>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</si>
  <si>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</si>
  <si>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</si>
  <si>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</si>
  <si>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</si>
  <si>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</si>
  <si>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</si>
  <si>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</si>
  <si>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</si>
  <si>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</si>
  <si>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</si>
  <si>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</si>
  <si>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</si>
  <si>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</si>
  <si>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</si>
  <si>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</si>
  <si>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</si>
  <si>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</si>
  <si>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</si>
  <si>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</si>
  <si>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</si>
  <si>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</si>
  <si>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</si>
  <si>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</si>
  <si>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</si>
  <si>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</si>
  <si>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</si>
  <si>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</si>
  <si>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</si>
  <si>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</si>
  <si>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</si>
  <si>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</si>
  <si>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</si>
  <si>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</si>
  <si>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</si>
  <si>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</si>
  <si>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</si>
  <si>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</si>
  <si>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</si>
  <si>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</si>
  <si>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</si>
  <si>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</si>
  <si>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</si>
  <si>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</si>
  <si>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</si>
  <si>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</si>
  <si>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</si>
  <si>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</si>
  <si>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</si>
  <si>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</si>
  <si>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</si>
  <si>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</si>
  <si>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</si>
  <si>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</si>
  <si>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</si>
  <si>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</si>
  <si>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</si>
  <si>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</si>
  <si>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</si>
  <si>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</si>
  <si>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</si>
  <si>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</si>
  <si>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</si>
  <si>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</si>
  <si>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</si>
  <si>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</si>
  <si>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</si>
  <si>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</si>
  <si>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</si>
  <si>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</si>
  <si>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</si>
  <si>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</si>
  <si>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</si>
  <si>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</si>
  <si>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</si>
  <si>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</si>
  <si>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</si>
  <si>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</si>
  <si>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</si>
  <si>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</si>
  <si>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</si>
  <si>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</si>
  <si>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</si>
  <si>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</si>
  <si>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</si>
  <si>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</si>
  <si>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</si>
  <si>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</si>
  <si>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</si>
  <si>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</si>
  <si>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</si>
  <si>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</si>
  <si>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</si>
  <si>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</si>
  <si>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</si>
  <si>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</si>
  <si>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</si>
  <si>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</si>
  <si>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</si>
  <si>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</si>
  <si>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</si>
  <si>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</si>
  <si>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</si>
  <si>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</si>
  <si>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</si>
  <si>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</si>
  <si>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</si>
  <si>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</si>
  <si>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</si>
  <si>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</si>
  <si>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</si>
  <si>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</si>
  <si>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</si>
  <si>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</si>
  <si>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</si>
  <si>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</si>
  <si>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</si>
  <si>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</si>
  <si>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</si>
  <si>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</si>
  <si>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</si>
  <si>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</si>
  <si>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</si>
  <si>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</si>
  <si>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</si>
  <si>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</si>
  <si>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</si>
  <si>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</si>
  <si>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</si>
  <si>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</si>
  <si>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</si>
  <si>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</si>
  <si>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</si>
  <si>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</si>
  <si>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</si>
  <si>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</si>
  <si>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</si>
  <si>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</si>
  <si>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</si>
  <si>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</si>
  <si>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</si>
  <si>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</si>
  <si>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</si>
  <si>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</si>
  <si>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</si>
  <si>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</si>
  <si>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</si>
  <si>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</si>
  <si>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</si>
  <si>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</si>
  <si>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</si>
  <si>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</si>
  <si>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</si>
  <si>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</si>
  <si>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</si>
  <si>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</si>
  <si>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</si>
  <si>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</si>
  <si>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</si>
  <si>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</si>
  <si>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</si>
  <si>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</si>
  <si>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</si>
  <si>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</si>
  <si>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</si>
  <si>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</si>
  <si>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</si>
  <si>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</si>
  <si>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</si>
  <si>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</si>
  <si>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</si>
  <si>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</si>
  <si>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</si>
  <si>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</si>
  <si>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</si>
  <si>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</si>
  <si>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</si>
  <si>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</si>
  <si>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</si>
  <si>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</si>
  <si>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</si>
  <si>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</si>
  <si>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</si>
  <si>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</si>
  <si>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</si>
  <si>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</si>
  <si>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</si>
  <si>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</si>
  <si>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</si>
  <si>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</si>
  <si>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</si>
  <si>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</si>
  <si>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</si>
  <si>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</si>
  <si>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</si>
  <si>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</si>
  <si>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</si>
  <si>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</si>
  <si>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</si>
  <si>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</si>
  <si>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</si>
  <si>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</si>
  <si>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</si>
  <si>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</si>
  <si>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</si>
  <si>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</si>
  <si>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</si>
  <si>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</si>
  <si>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</si>
  <si>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</si>
  <si>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</si>
  <si>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</si>
  <si>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</si>
  <si>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</si>
  <si>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</si>
  <si>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</si>
  <si>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</si>
  <si>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</si>
  <si>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</si>
  <si>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</si>
  <si>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</si>
  <si>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</si>
  <si>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</si>
  <si>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</si>
  <si>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</si>
  <si>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</si>
  <si>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</si>
  <si>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</si>
  <si>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</si>
  <si>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</si>
  <si>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</si>
  <si>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</si>
  <si>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</si>
  <si>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</si>
  <si>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</si>
  <si>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</si>
  <si>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</si>
  <si>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</si>
  <si>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</si>
  <si>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</si>
  <si>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</si>
  <si>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</si>
  <si>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</si>
  <si>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</si>
  <si>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</si>
  <si>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</si>
  <si>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</si>
  <si>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</si>
  <si>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</si>
  <si>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</si>
  <si>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</si>
  <si>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</si>
  <si>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</si>
  <si>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</si>
  <si>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</si>
  <si>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</si>
  <si>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</si>
  <si>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</si>
  <si>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</si>
  <si>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</si>
  <si>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</si>
  <si>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</si>
  <si>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</si>
  <si>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</si>
  <si>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</si>
  <si>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</si>
  <si>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</si>
  <si>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</si>
  <si>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</si>
  <si>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</si>
  <si>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</si>
  <si>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</si>
  <si>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</si>
  <si>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</si>
  <si>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</si>
  <si>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</si>
  <si>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</si>
  <si>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</si>
  <si>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</si>
  <si>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</si>
  <si>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</si>
  <si>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</si>
  <si>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</si>
  <si>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</si>
  <si>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</si>
  <si>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</si>
  <si>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</si>
  <si>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</si>
  <si>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</si>
  <si>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</si>
  <si>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</si>
  <si>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</si>
  <si>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</si>
  <si>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</si>
  <si>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</si>
  <si>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</si>
  <si>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</si>
  <si>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</si>
  <si>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</si>
  <si>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</si>
  <si>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</si>
  <si>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</si>
  <si>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</si>
  <si>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</si>
  <si>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</si>
  <si>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</si>
  <si>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</si>
  <si>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</si>
  <si>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</si>
  <si>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</si>
  <si>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</si>
  <si>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</si>
  <si>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</si>
  <si>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</si>
  <si>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</si>
  <si>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</si>
  <si>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</si>
  <si>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</si>
  <si>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</si>
  <si>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</si>
  <si>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</si>
  <si>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</si>
  <si>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</si>
  <si>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</si>
  <si>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</si>
  <si>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</si>
  <si>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</si>
  <si>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</si>
  <si>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</si>
  <si>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</si>
  <si>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</si>
  <si>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</si>
  <si>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</si>
  <si>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</si>
  <si>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</si>
  <si>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</si>
  <si>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</si>
  <si>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</si>
  <si>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</si>
  <si>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</si>
  <si>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</si>
  <si>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</si>
  <si>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</si>
  <si>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</si>
  <si>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</si>
  <si>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</si>
  <si>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</si>
  <si>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</si>
  <si>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</si>
  <si>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</si>
  <si>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</si>
  <si>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</si>
  <si>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</si>
  <si>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</si>
  <si>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</si>
  <si>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</si>
  <si>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</si>
  <si>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</si>
  <si>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</si>
  <si>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</si>
  <si>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</si>
  <si>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</si>
  <si>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</si>
  <si>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</si>
  <si>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</si>
  <si>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</si>
  <si>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</si>
  <si>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</si>
  <si>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</si>
  <si>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</si>
  <si>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</si>
  <si>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</si>
  <si>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</si>
  <si>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</si>
  <si>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</si>
  <si>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</si>
  <si>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</si>
  <si>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</si>
  <si>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</si>
  <si>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</si>
  <si>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</si>
  <si>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</si>
  <si>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</si>
  <si>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</si>
  <si>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</si>
  <si>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</si>
  <si>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</si>
  <si>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</si>
  <si>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</si>
  <si>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</si>
  <si>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</si>
  <si>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</si>
  <si>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</si>
  <si>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</si>
  <si>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</si>
  <si>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</si>
  <si>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</si>
  <si>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</si>
  <si>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</si>
  <si>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</si>
  <si>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</si>
  <si>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</si>
  <si>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</si>
  <si>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</si>
  <si>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</si>
  <si>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</si>
  <si>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</si>
  <si>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</si>
  <si>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</si>
  <si>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</si>
  <si>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</si>
  <si>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</si>
  <si>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</si>
  <si>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</si>
  <si>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</si>
  <si>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</si>
  <si>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</si>
  <si>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</si>
  <si>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</si>
  <si>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</si>
  <si>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</si>
  <si>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</si>
  <si>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</si>
  <si>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</si>
  <si>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</si>
  <si>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</si>
  <si>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</si>
  <si>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</si>
  <si>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</si>
  <si>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</si>
  <si>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</si>
  <si>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</si>
  <si>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</si>
  <si>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</si>
  <si>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</si>
  <si>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</si>
  <si>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</si>
  <si>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</si>
  <si>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</si>
  <si>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</si>
  <si>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</si>
  <si>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</si>
  <si>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</si>
  <si>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</si>
  <si>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</si>
  <si>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</si>
  <si>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</si>
  <si>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</si>
  <si>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</si>
  <si>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</si>
  <si>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</si>
  <si>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</si>
  <si>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</si>
  <si>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</si>
  <si>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</si>
  <si>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</si>
  <si>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</si>
  <si>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</si>
  <si>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</si>
  <si>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</si>
  <si>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</si>
  <si>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</si>
  <si>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</si>
  <si>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</si>
  <si>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</si>
  <si>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</si>
  <si>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</si>
  <si>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</si>
  <si>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</si>
  <si>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</si>
  <si>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</si>
  <si>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</si>
  <si>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</si>
  <si>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</si>
  <si>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</si>
  <si>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</si>
  <si>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</si>
  <si>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</si>
  <si>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</si>
  <si>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</si>
  <si>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</si>
  <si>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</si>
  <si>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</si>
  <si>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</si>
  <si>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</si>
  <si>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</si>
  <si>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</si>
  <si>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</si>
  <si>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</si>
  <si>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</si>
  <si>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</si>
  <si>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</si>
  <si>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</si>
  <si>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</si>
  <si>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</si>
  <si>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</si>
  <si>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</si>
  <si>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</si>
  <si>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</si>
  <si>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</si>
  <si>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</si>
  <si>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</si>
  <si>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</si>
  <si>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</si>
  <si>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</si>
  <si>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</si>
  <si>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</si>
  <si>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</si>
  <si>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</si>
  <si>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</si>
  <si>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</si>
  <si>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</si>
  <si>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</si>
  <si>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</si>
  <si>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</si>
  <si>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</si>
  <si>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</si>
  <si>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</si>
  <si>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</si>
  <si>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</si>
  <si>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</si>
  <si>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</si>
  <si>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</si>
  <si>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</si>
  <si>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</si>
  <si>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</si>
  <si>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</si>
  <si>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</si>
  <si>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</si>
  <si>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</si>
  <si>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</si>
  <si>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</si>
  <si>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</si>
  <si>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</si>
  <si>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</si>
  <si>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</si>
  <si>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</si>
  <si>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</si>
  <si>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</si>
  <si>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</si>
  <si>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</si>
  <si>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</si>
  <si>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</si>
  <si>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</si>
  <si>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</si>
  <si>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</si>
  <si>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</si>
  <si>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</si>
  <si>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</si>
  <si>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</si>
  <si>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</si>
  <si>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</si>
  <si>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</si>
  <si>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</si>
  <si>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</si>
  <si>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</si>
  <si>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</si>
  <si>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</si>
  <si>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</si>
  <si>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</si>
  <si>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</si>
  <si>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</si>
  <si>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</si>
  <si>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</si>
  <si>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</si>
  <si>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</si>
  <si>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</si>
  <si>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</si>
  <si>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</si>
  <si>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</si>
  <si>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</si>
  <si>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</si>
  <si>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</si>
  <si>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</si>
  <si>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</si>
  <si>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</si>
  <si>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</si>
  <si>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</si>
  <si>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</si>
  <si>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</si>
  <si>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</si>
  <si>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</si>
  <si>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</si>
  <si>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</si>
  <si>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</si>
  <si>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</si>
  <si>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</si>
  <si>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</si>
  <si>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</si>
  <si>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</si>
  <si>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</si>
  <si>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</si>
  <si>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</si>
  <si>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</si>
  <si>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</si>
  <si>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</si>
  <si>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</si>
  <si>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</si>
  <si>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</si>
  <si>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</si>
  <si>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</si>
  <si>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</si>
  <si>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</si>
  <si>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</si>
  <si>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</si>
  <si>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</si>
  <si>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</si>
  <si>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</si>
  <si>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</si>
  <si>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</si>
  <si>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</si>
  <si>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</si>
  <si>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</si>
  <si>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</si>
  <si>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</si>
  <si>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</si>
  <si>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</si>
  <si>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</si>
  <si>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</si>
  <si>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</si>
  <si>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</si>
  <si>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</si>
  <si>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</si>
  <si>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</si>
  <si>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</si>
  <si>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</si>
  <si>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</si>
  <si>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</si>
  <si>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</si>
  <si>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</si>
  <si>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</si>
  <si>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</si>
  <si>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</si>
  <si>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</si>
  <si>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</si>
  <si>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</si>
  <si>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</si>
  <si>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</si>
  <si>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</si>
  <si>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</si>
  <si>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</si>
  <si>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</si>
  <si>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</si>
  <si>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</si>
  <si>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</si>
  <si>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</si>
  <si>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</si>
  <si>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</si>
  <si>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</si>
  <si>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</si>
  <si>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</si>
  <si>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</si>
  <si>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</si>
  <si>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</si>
  <si>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</si>
  <si>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</si>
  <si>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</si>
  <si>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</si>
  <si>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</si>
  <si>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</si>
  <si>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</si>
  <si>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</si>
  <si>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</si>
  <si>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</si>
  <si>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</si>
  <si>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</si>
  <si>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</si>
  <si>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</si>
  <si>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</si>
  <si>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</si>
  <si>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</si>
  <si>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</si>
  <si>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</si>
  <si>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</si>
  <si>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</si>
  <si>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</si>
  <si>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</si>
  <si>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</si>
  <si>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</si>
  <si>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</si>
  <si>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</si>
  <si>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</si>
  <si>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</si>
  <si>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</si>
  <si>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</si>
  <si>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</si>
  <si>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</si>
  <si>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</si>
  <si>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</si>
  <si>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</si>
  <si>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</si>
  <si>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</si>
  <si>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</si>
  <si>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</si>
  <si>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</si>
  <si>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</si>
  <si>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</si>
  <si>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</si>
  <si>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</si>
  <si>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</si>
  <si>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</si>
  <si>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</si>
  <si>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</si>
  <si>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</si>
  <si>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</si>
  <si>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</si>
  <si>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</si>
  <si>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</si>
  <si>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</si>
  <si>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</si>
  <si>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</si>
  <si>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</si>
  <si>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</si>
  <si>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</si>
  <si>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</si>
  <si>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</si>
  <si>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</si>
  <si>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</si>
  <si>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</si>
  <si>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</si>
  <si>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</si>
  <si>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</si>
  <si>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</si>
  <si>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</si>
  <si>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</si>
  <si>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</si>
  <si>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</si>
  <si>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</si>
  <si>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</si>
  <si>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</si>
  <si>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</si>
  <si>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</si>
  <si>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</si>
  <si>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</si>
  <si>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</si>
  <si>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</si>
  <si>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</si>
  <si>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</si>
  <si>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</si>
  <si>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</si>
  <si>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</si>
  <si>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</si>
  <si>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</si>
  <si>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</si>
  <si>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</si>
  <si>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</si>
  <si>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</si>
  <si>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</si>
  <si>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</si>
  <si>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</si>
  <si>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</si>
  <si>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</si>
  <si>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</si>
  <si>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</si>
  <si>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</si>
  <si>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</si>
  <si>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</si>
  <si>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</si>
  <si>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</si>
  <si>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</si>
  <si>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</si>
  <si>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</si>
  <si>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</si>
  <si>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</si>
  <si>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</si>
  <si>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</si>
  <si>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</si>
  <si>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</si>
  <si>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</si>
  <si>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</si>
  <si>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</si>
  <si>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</si>
  <si>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</si>
  <si>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</si>
  <si>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</si>
  <si>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</si>
  <si>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</si>
  <si>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</si>
  <si>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</si>
  <si>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</si>
  <si>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</si>
  <si>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</si>
  <si>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</si>
  <si>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</si>
  <si>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</si>
  <si>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</si>
  <si>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</si>
  <si>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</si>
  <si>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</si>
  <si>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</si>
  <si>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</si>
  <si>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</si>
  <si>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</si>
  <si>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</si>
  <si>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</si>
  <si>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</si>
  <si>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</si>
  <si>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</si>
  <si>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</si>
  <si>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</si>
  <si>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</si>
  <si>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</si>
  <si>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</si>
  <si>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</si>
  <si>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</si>
  <si>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</si>
  <si>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</si>
  <si>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</si>
  <si>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</si>
  <si>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</si>
  <si>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</si>
  <si>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</si>
  <si>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</si>
  <si>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</si>
  <si>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</si>
  <si>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</si>
  <si>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</si>
  <si>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</si>
  <si>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</si>
  <si>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</si>
  <si>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</si>
  <si>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</si>
  <si>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</si>
  <si>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</si>
  <si>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</si>
  <si>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</si>
  <si>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</si>
  <si>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</si>
  <si>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</si>
  <si>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</si>
  <si>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</si>
  <si>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</si>
  <si>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</si>
  <si>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</si>
  <si>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</si>
  <si>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</si>
  <si>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</si>
  <si>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</si>
  <si>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</si>
  <si>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</si>
  <si>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</si>
  <si>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</si>
  <si>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</si>
  <si>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</si>
  <si>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</si>
  <si>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</si>
  <si>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</si>
  <si>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</si>
  <si>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</si>
  <si>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</si>
  <si>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</si>
  <si>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</si>
  <si>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</si>
  <si>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</si>
  <si>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</si>
  <si>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</si>
  <si>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</si>
  <si>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</si>
  <si>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</si>
  <si>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</si>
  <si>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</si>
  <si>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</si>
  <si>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</si>
  <si>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</si>
  <si>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</si>
  <si>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</si>
  <si>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</si>
  <si>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</si>
  <si>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</si>
  <si>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</si>
  <si>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</si>
  <si>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</si>
  <si>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</si>
  <si>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</si>
  <si>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</si>
  <si>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</si>
  <si>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</si>
  <si>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</si>
  <si>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</si>
  <si>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</si>
  <si>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</si>
  <si>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</si>
  <si>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</si>
  <si>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</si>
  <si>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</si>
  <si>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</si>
  <si>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</si>
  <si>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</si>
  <si>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</si>
  <si>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</si>
  <si>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</si>
  <si>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</si>
  <si>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</si>
  <si>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</si>
  <si>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</si>
  <si>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</si>
  <si>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</si>
  <si>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</si>
  <si>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</si>
  <si>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</si>
  <si>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</si>
  <si>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</si>
  <si>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</si>
  <si>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</si>
  <si>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</si>
  <si>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</si>
  <si>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</si>
  <si>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</si>
  <si>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</si>
  <si>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</si>
  <si>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</si>
  <si>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</si>
  <si>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</si>
  <si>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</si>
  <si>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</si>
  <si>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</si>
  <si>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</si>
  <si>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</si>
  <si>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</si>
  <si>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</si>
  <si>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</si>
  <si>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</si>
  <si>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</si>
  <si>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</si>
  <si>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</si>
  <si>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</si>
  <si>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</si>
  <si>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</si>
  <si>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</si>
  <si>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</si>
  <si>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</si>
  <si>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</si>
  <si>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</si>
  <si>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</si>
  <si>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</si>
  <si>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</si>
  <si>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</si>
  <si>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</si>
  <si>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</si>
  <si>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</si>
  <si>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</si>
  <si>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</si>
  <si>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</si>
  <si>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</si>
  <si>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</si>
  <si>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</si>
  <si>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</si>
  <si>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</si>
  <si>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</si>
  <si>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</si>
  <si>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</si>
  <si>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</si>
  <si>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</si>
  <si>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</si>
  <si>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</si>
  <si>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</si>
  <si>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</si>
  <si>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</si>
  <si>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</si>
  <si>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</si>
  <si>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</si>
  <si>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</si>
  <si>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</si>
  <si>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</si>
  <si>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</si>
  <si>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</si>
  <si>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</si>
  <si>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</si>
  <si>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</si>
  <si>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</si>
  <si>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</si>
  <si>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</si>
  <si>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</si>
  <si>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</si>
  <si>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</si>
  <si>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</si>
  <si>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</si>
  <si>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</si>
  <si>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</si>
  <si>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</si>
  <si>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</si>
  <si>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</si>
  <si>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</si>
  <si>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</si>
  <si>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</si>
  <si>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</si>
  <si>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</si>
  <si>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</si>
  <si>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</si>
  <si>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</si>
  <si>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</si>
  <si>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</si>
  <si>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</si>
  <si>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</si>
  <si>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</si>
  <si>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</si>
  <si>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</si>
  <si>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</si>
  <si>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</si>
  <si>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</si>
  <si>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</si>
  <si>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</si>
  <si>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</si>
  <si>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</si>
  <si>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</si>
  <si>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</si>
  <si>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</si>
  <si>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</si>
  <si>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</si>
  <si>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</si>
  <si>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</si>
  <si>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</si>
  <si>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</si>
  <si>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</si>
  <si>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</si>
  <si>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</si>
  <si>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</si>
  <si>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</si>
  <si>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</si>
  <si>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</si>
  <si>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</si>
  <si>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</si>
  <si>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</si>
  <si>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</si>
  <si>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</si>
  <si>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</si>
  <si>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</si>
  <si>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</si>
  <si>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</si>
  <si>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</si>
  <si>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</si>
  <si>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</si>
  <si>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</si>
  <si>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</si>
  <si>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</si>
  <si>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</si>
  <si>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</si>
  <si>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</si>
  <si>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</si>
  <si>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</si>
  <si>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</si>
  <si>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</si>
  <si>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</si>
  <si>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</si>
  <si>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</si>
  <si>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</si>
  <si>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</si>
  <si>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</si>
  <si>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</si>
  <si>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</si>
  <si>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</si>
  <si>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</si>
  <si>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</si>
  <si>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</si>
  <si>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</si>
  <si>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</si>
  <si>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</si>
  <si>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</si>
  <si>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</si>
  <si>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</si>
  <si>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</si>
  <si>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</si>
  <si>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</si>
  <si>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</si>
  <si>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</si>
  <si>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</si>
  <si>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</si>
  <si>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</si>
  <si>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</si>
  <si>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</si>
  <si>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</si>
  <si>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</si>
  <si>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</si>
  <si>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</si>
  <si>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</si>
  <si>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</si>
  <si>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</si>
  <si>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</si>
  <si>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</si>
  <si>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</si>
  <si>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</si>
  <si>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</si>
  <si>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</si>
  <si>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</si>
  <si>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</si>
  <si>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</si>
  <si>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</si>
  <si>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</si>
  <si>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</si>
  <si>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</si>
  <si>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</si>
  <si>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</si>
  <si>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</si>
  <si>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</si>
  <si>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</si>
  <si>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</si>
  <si>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</si>
  <si>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</si>
  <si>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</si>
  <si>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</si>
  <si>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</si>
  <si>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</si>
  <si>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</si>
  <si>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</si>
  <si>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</si>
  <si>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</si>
  <si>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</si>
  <si>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</si>
  <si>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</si>
  <si>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</si>
  <si>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</si>
  <si>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</si>
  <si>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</si>
  <si>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</si>
  <si>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</si>
  <si>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</si>
  <si>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</si>
  <si>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</si>
  <si>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</si>
  <si>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</si>
  <si>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</si>
  <si>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</si>
  <si>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</si>
  <si>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</si>
  <si>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</si>
  <si>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</si>
  <si>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</si>
  <si>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</si>
  <si>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</si>
  <si>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</si>
  <si>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</si>
  <si>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</si>
  <si>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</si>
  <si>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</si>
  <si>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</si>
  <si>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</si>
  <si>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</si>
  <si>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</si>
  <si>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</si>
  <si>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</si>
  <si>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</si>
  <si>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</si>
  <si>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</si>
  <si>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</si>
  <si>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</si>
  <si>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</si>
  <si>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</si>
  <si>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</si>
  <si>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</si>
  <si>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</si>
  <si>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</si>
  <si>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</si>
  <si>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</si>
  <si>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</si>
  <si>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</si>
  <si>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</si>
  <si>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</si>
  <si>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</si>
  <si>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</si>
  <si>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</si>
  <si>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</si>
  <si>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</si>
  <si>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</si>
  <si>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</si>
  <si>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</si>
  <si>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</si>
  <si>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</si>
  <si>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</si>
  <si>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</si>
  <si>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</si>
  <si>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</si>
  <si>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</si>
  <si>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</si>
  <si>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</si>
  <si>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</si>
  <si>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</si>
  <si>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</si>
  <si>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</si>
  <si>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</si>
  <si>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</si>
  <si>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</si>
  <si>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</si>
  <si>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</si>
  <si>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</si>
  <si>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</si>
  <si>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</si>
  <si>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</si>
  <si>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</si>
  <si>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</si>
  <si>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</si>
  <si>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</si>
  <si>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</si>
  <si>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</si>
  <si>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</si>
  <si>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</si>
  <si>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</si>
  <si>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</si>
  <si>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</si>
  <si>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</si>
  <si>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</si>
  <si>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</si>
  <si>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</si>
  <si>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</si>
  <si>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</si>
  <si>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</si>
  <si>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</si>
  <si>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</si>
  <si>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</si>
  <si>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</si>
  <si>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</si>
  <si>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</si>
  <si>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</si>
  <si>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</si>
  <si>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</si>
  <si>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</si>
  <si>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</si>
  <si>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</si>
  <si>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</si>
  <si>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</si>
  <si>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</si>
  <si>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</si>
  <si>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</si>
  <si>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</si>
  <si>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</si>
  <si>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</si>
  <si>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</si>
  <si>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</si>
  <si>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</si>
  <si>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</si>
  <si>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</si>
  <si>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</si>
  <si>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</si>
  <si>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</si>
  <si>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</si>
  <si>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</si>
  <si>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</si>
  <si>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</si>
  <si>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</si>
  <si>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</si>
  <si>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</si>
  <si>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</si>
  <si>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</si>
  <si>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</si>
  <si>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</si>
  <si>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</si>
  <si>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</si>
  <si>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</si>
  <si>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</si>
  <si>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</si>
  <si>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</si>
  <si>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</si>
  <si>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</si>
  <si>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</si>
  <si>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</si>
  <si>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</si>
  <si>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</si>
  <si>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</si>
  <si>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</si>
  <si>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</si>
  <si>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</si>
  <si>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</si>
  <si>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</si>
  <si>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</si>
  <si>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</si>
  <si>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</si>
  <si>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</si>
  <si>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</si>
  <si>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</si>
  <si>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</si>
  <si>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</si>
  <si>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</si>
  <si>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</si>
  <si>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</si>
  <si>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</si>
  <si>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</si>
  <si>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</si>
  <si>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</si>
  <si>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</si>
  <si>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</si>
  <si>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</si>
  <si>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</si>
  <si>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</si>
  <si>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</si>
  <si>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</si>
  <si>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</si>
  <si>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</si>
  <si>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</si>
  <si>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</si>
  <si>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</si>
  <si>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</si>
  <si>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</si>
  <si>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</si>
  <si>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</si>
  <si>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</si>
  <si>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</si>
  <si>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</si>
  <si>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</si>
  <si>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</si>
  <si>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</si>
  <si>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</si>
  <si>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</si>
  <si>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</si>
  <si>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</si>
  <si>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</si>
  <si>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</si>
  <si>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</si>
  <si>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</si>
  <si>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</si>
  <si>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</si>
  <si>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</si>
  <si>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</si>
  <si>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</si>
  <si>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</si>
  <si>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</si>
  <si>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</si>
  <si>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</si>
  <si>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</si>
  <si>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</si>
  <si>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</si>
  <si>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</si>
  <si>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</si>
  <si>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</si>
  <si>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</si>
  <si>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</si>
  <si>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</si>
  <si>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</si>
  <si>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</si>
  <si>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</si>
  <si>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</si>
  <si>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</si>
  <si>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</si>
  <si>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</si>
  <si>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</si>
  <si>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</si>
  <si>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</si>
  <si>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</si>
  <si>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</si>
  <si>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</si>
  <si>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</si>
  <si>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</si>
  <si>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</si>
  <si>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</si>
  <si>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</si>
  <si>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</si>
  <si>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</si>
  <si>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</si>
  <si>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</si>
  <si>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</si>
  <si>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</si>
  <si>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</si>
  <si>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</si>
  <si>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</si>
  <si>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</si>
  <si>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</si>
  <si>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</si>
  <si>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</si>
  <si>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</si>
  <si>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</si>
  <si>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</si>
  <si>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</si>
  <si>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</si>
  <si>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</si>
  <si>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</si>
  <si>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</si>
  <si>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</si>
  <si>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</si>
  <si>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</si>
  <si>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</si>
  <si>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</si>
  <si>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</si>
  <si>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</si>
  <si>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</si>
  <si>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</si>
  <si>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</si>
  <si>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</si>
  <si>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</si>
  <si>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</si>
  <si>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</si>
  <si>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</si>
  <si>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</si>
  <si>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</si>
  <si>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</si>
  <si>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</si>
  <si>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</si>
  <si>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</si>
  <si>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</si>
  <si>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</si>
  <si>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</si>
  <si>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</si>
  <si>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</si>
  <si>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</si>
  <si>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</si>
  <si>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</si>
  <si>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</si>
  <si>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</si>
  <si>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</si>
  <si>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</si>
  <si>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</si>
  <si>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</si>
  <si>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</si>
  <si>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</si>
  <si>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</si>
  <si>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</si>
  <si>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</si>
  <si>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</si>
  <si>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</si>
  <si>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</si>
  <si>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</si>
  <si>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</si>
  <si>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</si>
  <si>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</si>
  <si>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</si>
  <si>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</si>
  <si>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</si>
  <si>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</si>
  <si>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</si>
  <si>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</si>
  <si>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</si>
  <si>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</si>
  <si>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</si>
  <si>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</si>
  <si>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</si>
  <si>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</si>
  <si>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</si>
  <si>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</si>
  <si>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</si>
  <si>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</si>
  <si>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</si>
  <si>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</si>
  <si>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</si>
  <si>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</si>
  <si>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</si>
  <si>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</si>
  <si>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</si>
  <si>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</si>
  <si>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</si>
  <si>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</si>
  <si>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</si>
  <si>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</si>
  <si>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</si>
  <si>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</si>
  <si>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</si>
  <si>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</si>
  <si>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</si>
  <si>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</si>
  <si>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</si>
  <si>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</si>
  <si>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</si>
  <si>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</si>
  <si>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</si>
  <si>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</si>
  <si>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</si>
  <si>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</si>
  <si>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</si>
  <si>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</si>
  <si>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</si>
  <si>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</si>
  <si>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</si>
  <si>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</si>
  <si>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</si>
  <si>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</si>
  <si>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</si>
  <si>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</si>
  <si>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</si>
  <si>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</si>
  <si>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</si>
  <si>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</si>
  <si>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</si>
  <si>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</si>
  <si>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</si>
  <si>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</si>
  <si>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</si>
  <si>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</si>
  <si>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</si>
  <si>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</si>
  <si>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</si>
  <si>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</si>
  <si>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</si>
  <si>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</si>
  <si>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</si>
  <si>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</si>
  <si>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</si>
  <si>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</si>
  <si>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</si>
  <si>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</si>
  <si>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</si>
  <si>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</si>
  <si>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</si>
  <si>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</si>
  <si>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</si>
  <si>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</si>
  <si>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</si>
  <si>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</si>
  <si>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</si>
  <si>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</si>
  <si>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</si>
  <si>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</si>
  <si>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</si>
  <si>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</si>
  <si>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</si>
  <si>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</si>
  <si>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</si>
  <si>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</si>
  <si>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</si>
  <si>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</si>
  <si>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</si>
  <si>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</si>
  <si>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</si>
  <si>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</si>
  <si>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</si>
  <si>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</si>
  <si>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</si>
  <si>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</si>
  <si>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</si>
  <si>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</si>
  <si>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</si>
  <si>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</si>
  <si>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</si>
  <si>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</si>
  <si>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</si>
  <si>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</si>
  <si>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</si>
  <si>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</si>
  <si>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</si>
  <si>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</si>
  <si>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</si>
  <si>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</si>
  <si>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</si>
  <si>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</si>
  <si>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</si>
  <si>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</si>
  <si>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</si>
  <si>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</si>
  <si>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</si>
  <si>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</si>
  <si>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</si>
  <si>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</si>
  <si>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</si>
  <si>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</si>
  <si>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</si>
  <si>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</si>
  <si>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</si>
  <si>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</si>
  <si>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</si>
  <si>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</si>
  <si>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</si>
  <si>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</si>
  <si>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</si>
  <si>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</si>
  <si>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</si>
  <si>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</si>
  <si>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</si>
  <si>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</si>
  <si>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</si>
  <si>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</si>
  <si>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</si>
  <si>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</si>
  <si>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</si>
  <si>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</si>
  <si>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</si>
  <si>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</si>
  <si>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</si>
  <si>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</si>
  <si>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</si>
  <si>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</si>
  <si>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</si>
  <si>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</si>
  <si>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</si>
  <si>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</si>
  <si>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</si>
  <si>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</si>
  <si>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</si>
  <si>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</si>
  <si>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</si>
  <si>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</si>
  <si>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</si>
  <si>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</si>
  <si>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</si>
  <si>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</si>
  <si>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</si>
  <si>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</si>
  <si>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</si>
  <si>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</si>
  <si>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</si>
  <si>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</si>
  <si>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</si>
  <si>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</si>
  <si>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</si>
  <si>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</si>
  <si>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</si>
  <si>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</si>
  <si>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</si>
  <si>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</si>
  <si>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</si>
  <si>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</si>
  <si>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</si>
  <si>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</si>
  <si>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</si>
  <si>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</si>
  <si>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</si>
  <si>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</si>
  <si>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</si>
  <si>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</si>
  <si>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</si>
  <si>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</si>
  <si>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</si>
  <si>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</si>
  <si>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</si>
  <si>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</si>
  <si>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</si>
  <si>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</si>
  <si>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</si>
  <si>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</si>
  <si>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</si>
  <si>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</si>
  <si>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</si>
  <si>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</si>
  <si>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</si>
  <si>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</si>
  <si>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</si>
  <si>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</si>
  <si>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</si>
  <si>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</si>
  <si>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</si>
  <si>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</si>
  <si>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</si>
  <si>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</si>
  <si>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</si>
  <si>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</si>
  <si>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</si>
  <si>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</si>
  <si>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</si>
  <si>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</si>
  <si>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</si>
  <si>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</si>
  <si>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</si>
  <si>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</si>
  <si>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</si>
  <si>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</si>
  <si>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</si>
  <si>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</si>
  <si>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</si>
  <si>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</si>
  <si>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</si>
  <si>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</si>
  <si>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</si>
  <si>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</si>
  <si>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</si>
  <si>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</si>
  <si>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</si>
  <si>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</si>
  <si>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</si>
  <si>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</si>
  <si>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</si>
  <si>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</si>
  <si>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</si>
  <si>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</si>
  <si>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</si>
  <si>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</si>
  <si>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</si>
  <si>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</si>
  <si>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</si>
  <si>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</si>
  <si>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</si>
  <si>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</si>
  <si>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</si>
  <si>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</si>
  <si>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</si>
  <si>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</si>
  <si>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</si>
  <si>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</si>
  <si>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</si>
  <si>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</si>
  <si>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</si>
  <si>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</si>
  <si>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</si>
  <si>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</si>
  <si>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</si>
  <si>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</si>
  <si>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</si>
  <si>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</si>
  <si>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</si>
  <si>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</si>
  <si>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</si>
  <si>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</si>
  <si>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</si>
  <si>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</si>
  <si>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</si>
  <si>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</si>
  <si>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</si>
  <si>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</si>
  <si>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</si>
  <si>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</si>
  <si>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</si>
  <si>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</si>
  <si>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</si>
  <si>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</si>
  <si>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</si>
  <si>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</si>
  <si>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</si>
  <si>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</si>
  <si>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</si>
  <si>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</si>
  <si>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</si>
  <si>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</si>
  <si>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</si>
  <si>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</si>
  <si>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</si>
  <si>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</si>
  <si>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</si>
  <si>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</si>
  <si>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</si>
  <si>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</si>
  <si>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</si>
  <si>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</si>
  <si>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</si>
  <si>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</si>
  <si>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</si>
  <si>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</si>
  <si>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</si>
  <si>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</si>
  <si>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</si>
  <si>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</si>
  <si>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</si>
  <si>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</si>
  <si>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</si>
  <si>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</si>
  <si>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</si>
  <si>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</si>
  <si>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</si>
  <si>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</si>
  <si>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</si>
  <si>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</si>
  <si>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</si>
  <si>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</si>
  <si>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</si>
  <si>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</si>
  <si>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</si>
  <si>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</si>
  <si>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</si>
  <si>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</si>
  <si>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</si>
  <si>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</si>
  <si>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</si>
  <si>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</si>
  <si>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</si>
  <si>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</si>
  <si>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</si>
  <si>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</si>
  <si>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</si>
  <si>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</si>
  <si>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</si>
  <si>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</si>
  <si>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</si>
  <si>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</si>
  <si>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</si>
  <si>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</si>
  <si>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</si>
  <si>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</si>
  <si>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</si>
  <si>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</si>
  <si>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</si>
  <si>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</si>
  <si>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</si>
  <si>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</si>
  <si>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</si>
  <si>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</si>
  <si>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</si>
  <si>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</si>
  <si>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</si>
  <si>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</si>
  <si>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</si>
  <si>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</si>
  <si>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</si>
  <si>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</si>
  <si>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</si>
  <si>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</si>
  <si>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</si>
  <si>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</si>
  <si>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</si>
  <si>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</si>
  <si>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</si>
  <si>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</si>
  <si>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</si>
  <si>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</si>
  <si>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</si>
  <si>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</si>
  <si>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</si>
  <si>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</si>
  <si>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</si>
  <si>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</si>
  <si>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</si>
  <si>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</si>
  <si>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</si>
  <si>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</si>
  <si>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</si>
  <si>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</si>
  <si>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</si>
  <si>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</si>
  <si>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</si>
  <si>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</si>
  <si>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</si>
  <si>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</si>
  <si>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</si>
  <si>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</si>
  <si>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</si>
  <si>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</si>
  <si>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</si>
  <si>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</si>
  <si>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</si>
  <si>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</si>
  <si>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</si>
  <si>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</si>
  <si>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</si>
  <si>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</si>
  <si>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</si>
  <si>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</si>
  <si>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</si>
  <si>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</si>
  <si>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</si>
  <si>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</si>
  <si>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</si>
  <si>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</si>
  <si>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</si>
  <si>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</si>
  <si>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</si>
  <si>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</si>
  <si>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</si>
  <si>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</si>
  <si>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</si>
  <si>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</si>
  <si>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</si>
  <si>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</si>
  <si>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</si>
  <si>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</si>
  <si>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</si>
  <si>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</si>
  <si>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</si>
  <si>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</si>
  <si>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</si>
  <si>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</si>
  <si>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</si>
  <si>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</si>
  <si>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</si>
  <si>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</si>
  <si>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</si>
  <si>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</si>
  <si>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</si>
  <si>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</si>
  <si>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</si>
  <si>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</si>
  <si>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</si>
  <si>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</si>
  <si>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</si>
  <si>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</si>
  <si>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</si>
  <si>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</si>
  <si>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</si>
  <si>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</si>
  <si>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</si>
  <si>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</si>
  <si>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</si>
  <si>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</si>
  <si>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</si>
  <si>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</si>
  <si>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</si>
  <si>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</si>
  <si>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</si>
  <si>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</si>
  <si>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</si>
  <si>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</si>
  <si>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</si>
  <si>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</si>
  <si>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</si>
  <si>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</si>
  <si>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</si>
  <si>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</si>
  <si>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</si>
  <si>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</si>
  <si>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</si>
  <si>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</si>
  <si>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</si>
  <si>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</si>
  <si>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</si>
  <si>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</si>
  <si>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</si>
  <si>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</si>
  <si>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</si>
  <si>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</si>
  <si>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</si>
  <si>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</si>
  <si>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</si>
  <si>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</si>
  <si>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</si>
  <si>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</si>
  <si>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</si>
  <si>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</si>
  <si>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</si>
  <si>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</si>
  <si>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</si>
  <si>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</si>
  <si>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</si>
  <si>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</si>
  <si>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</si>
  <si>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</si>
  <si>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</si>
  <si>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</si>
  <si>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</si>
  <si>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</si>
  <si>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</si>
  <si>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</si>
  <si>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</si>
  <si>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</si>
  <si>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</si>
  <si>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</si>
  <si>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</si>
  <si>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</si>
  <si>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</si>
  <si>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</si>
  <si>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</si>
  <si>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</si>
  <si>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</si>
  <si>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</si>
  <si>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</si>
  <si>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</si>
  <si>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</si>
  <si>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</si>
  <si>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</si>
  <si>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</si>
  <si>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</si>
  <si>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</si>
  <si>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</si>
  <si>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</si>
  <si>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</si>
  <si>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</si>
  <si>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</si>
  <si>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</si>
  <si>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</si>
  <si>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</si>
  <si>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</si>
  <si>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</si>
  <si>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</si>
  <si>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</si>
  <si>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</si>
  <si>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</si>
  <si>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</si>
  <si>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</si>
  <si>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</si>
  <si>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</si>
  <si>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</si>
  <si>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</si>
  <si>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</si>
  <si>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</si>
  <si>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</si>
  <si>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</si>
  <si>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</si>
  <si>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</si>
  <si>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</si>
  <si>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</si>
  <si>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</si>
  <si>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</si>
  <si>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</si>
  <si>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</si>
  <si>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</si>
  <si>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</si>
  <si>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</si>
  <si>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</si>
  <si>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</si>
  <si>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</si>
  <si>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</si>
  <si>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</si>
  <si>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</si>
  <si>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</si>
  <si>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</si>
  <si>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</si>
  <si>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</si>
  <si>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</si>
  <si>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</si>
  <si>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</si>
  <si>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</si>
  <si>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</si>
  <si>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</si>
  <si>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</si>
  <si>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</si>
  <si>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</si>
  <si>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</si>
  <si>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</si>
  <si>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</si>
  <si>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</si>
  <si>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</si>
  <si>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</si>
  <si>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</si>
  <si>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</si>
  <si>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</si>
  <si>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</si>
  <si>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</si>
  <si>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</si>
  <si>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</si>
  <si>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</si>
  <si>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</si>
  <si>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</si>
  <si>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</si>
  <si>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</si>
  <si>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</si>
  <si>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</si>
  <si>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</si>
  <si>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</si>
  <si>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</si>
  <si>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</si>
  <si>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</si>
  <si>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</si>
  <si>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</si>
  <si>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</si>
  <si>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</si>
  <si>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</si>
  <si>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</si>
  <si>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</si>
  <si>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</si>
  <si>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</si>
  <si>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</si>
  <si>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</si>
  <si>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</si>
  <si>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</si>
  <si>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</si>
  <si>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</si>
  <si>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</si>
  <si>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</si>
  <si>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</si>
  <si>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</si>
  <si>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</si>
  <si>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</si>
  <si>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</si>
  <si>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</si>
  <si>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</si>
  <si>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</si>
  <si>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</si>
  <si>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</si>
  <si>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</si>
  <si>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</si>
  <si>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</si>
  <si>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</si>
  <si>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</si>
  <si>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</si>
  <si>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</si>
  <si>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</si>
  <si>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</si>
  <si>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</si>
  <si>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</si>
  <si>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</si>
  <si>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</si>
  <si>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</si>
  <si>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</si>
  <si>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</si>
  <si>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</si>
  <si>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</si>
  <si>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</si>
  <si>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</si>
  <si>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</si>
  <si>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</si>
  <si>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</si>
  <si>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</si>
  <si>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</si>
  <si>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</si>
  <si>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</si>
  <si>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</si>
  <si>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</si>
  <si>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</si>
  <si>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</si>
  <si>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</si>
  <si>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</si>
  <si>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</si>
  <si>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</si>
  <si>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</si>
  <si>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</si>
  <si>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</si>
  <si>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</si>
  <si>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</si>
  <si>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</si>
  <si>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</si>
  <si>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</si>
  <si>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</si>
  <si>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</si>
  <si>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</si>
  <si>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</si>
  <si>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</si>
  <si>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</si>
  <si>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</si>
  <si>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</si>
  <si>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</si>
  <si>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</si>
  <si>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</si>
  <si>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</si>
  <si>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</si>
  <si>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</si>
  <si>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</si>
  <si>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</si>
  <si>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</si>
  <si>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</si>
  <si>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</si>
  <si>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</si>
  <si>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</si>
  <si>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</si>
  <si>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</si>
  <si>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</si>
  <si>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</si>
  <si>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</si>
  <si>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</si>
  <si>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</si>
  <si>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</si>
  <si>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</si>
  <si>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</si>
  <si>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</si>
  <si>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</si>
  <si>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</si>
  <si>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</si>
  <si>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</si>
  <si>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</si>
  <si>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</si>
  <si>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</si>
  <si>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</si>
  <si>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</si>
  <si>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</si>
  <si>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</si>
  <si>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</si>
  <si>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</si>
  <si>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</si>
  <si>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</si>
  <si>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</si>
  <si>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</si>
  <si>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</si>
  <si>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</si>
  <si>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</si>
  <si>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</si>
  <si>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</si>
  <si>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</si>
  <si>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</si>
  <si>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</si>
  <si>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</si>
  <si>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</si>
  <si>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</si>
  <si>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</si>
  <si>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</si>
  <si>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</si>
  <si>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</si>
  <si>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</si>
  <si>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</si>
  <si>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</si>
  <si>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</si>
  <si>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</si>
  <si>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</si>
  <si>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</si>
  <si>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</si>
  <si>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</si>
  <si>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</si>
  <si>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</si>
  <si>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</si>
  <si>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</si>
  <si>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</si>
  <si>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</si>
  <si>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</si>
  <si>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</si>
  <si>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</si>
  <si>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</si>
  <si>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</si>
  <si>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</si>
  <si>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</si>
  <si>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</si>
  <si>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</si>
  <si>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</si>
  <si>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</si>
  <si>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</si>
  <si>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</si>
  <si>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</si>
  <si>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</si>
  <si>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</si>
  <si>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</si>
  <si>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</si>
  <si>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</si>
  <si>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</si>
  <si>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</si>
  <si>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</si>
  <si>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</si>
  <si>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</si>
  <si>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</si>
  <si>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</si>
  <si>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</si>
  <si>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</si>
  <si>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</si>
  <si>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</si>
  <si>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</si>
  <si>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</si>
  <si>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</si>
  <si>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</si>
  <si>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</si>
  <si>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</si>
  <si>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</si>
  <si>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</si>
  <si>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</si>
  <si>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</si>
  <si>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</si>
  <si>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</si>
  <si>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</si>
  <si>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</si>
  <si>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</si>
  <si>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</si>
  <si>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</si>
  <si>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</si>
  <si>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</si>
  <si>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</si>
  <si>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</si>
  <si>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</si>
  <si>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</si>
  <si>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</si>
  <si>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</si>
  <si>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</si>
  <si>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</si>
  <si>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</si>
  <si>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</si>
  <si>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</si>
  <si>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</si>
  <si>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</si>
  <si>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</si>
  <si>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</si>
  <si>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</si>
  <si>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</si>
  <si>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</si>
  <si>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</si>
  <si>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</si>
  <si>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</si>
  <si>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</si>
  <si>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</si>
  <si>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</si>
  <si>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</si>
  <si>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</si>
  <si>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</si>
  <si>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</si>
  <si>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</si>
  <si>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</si>
  <si>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</si>
  <si>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</si>
  <si>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</si>
  <si>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</si>
  <si>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</si>
  <si>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</si>
  <si>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</si>
  <si>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</si>
  <si>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</si>
  <si>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</si>
  <si>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</si>
  <si>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</si>
  <si>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</si>
  <si>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</si>
  <si>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</si>
  <si>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</si>
  <si>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</si>
  <si>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</si>
  <si>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</si>
  <si>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</si>
  <si>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</si>
  <si>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</si>
  <si>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</si>
  <si>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</si>
  <si>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</si>
  <si>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</si>
  <si>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</si>
  <si>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</si>
  <si>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</si>
  <si>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</si>
  <si>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</si>
  <si>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</si>
  <si>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</si>
  <si>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</si>
  <si>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</si>
  <si>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</si>
  <si>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</si>
  <si>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</si>
  <si>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</si>
  <si>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</si>
  <si>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</si>
  <si>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</si>
  <si>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</si>
  <si>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</si>
  <si>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</si>
  <si>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</si>
  <si>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</si>
  <si>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</si>
  <si>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</si>
  <si>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</si>
  <si>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</si>
  <si>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</si>
  <si>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</si>
  <si>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</si>
  <si>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</si>
  <si>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</si>
  <si>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</si>
  <si>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</si>
  <si>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</si>
  <si>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</si>
  <si>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</si>
  <si>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</si>
  <si>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</si>
  <si>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</si>
  <si>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</si>
  <si>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</si>
  <si>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</si>
  <si>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</si>
  <si>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</si>
  <si>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</si>
  <si>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</si>
  <si>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</si>
  <si>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</si>
  <si>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</si>
  <si>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</si>
  <si>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</si>
  <si>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</si>
  <si>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</si>
  <si>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</si>
  <si>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</si>
  <si>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</si>
  <si>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</si>
  <si>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</si>
  <si>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</si>
  <si>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</si>
  <si>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</si>
  <si>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</si>
  <si>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</si>
  <si>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</si>
  <si>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</si>
  <si>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</si>
  <si>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</si>
  <si>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</si>
  <si>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</si>
  <si>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</si>
  <si>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</si>
  <si>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</si>
  <si>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</si>
  <si>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</si>
  <si>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</si>
  <si>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</si>
  <si>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</si>
  <si>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</si>
  <si>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</si>
  <si>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</si>
  <si>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</si>
  <si>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</si>
  <si>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</si>
  <si>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</si>
  <si>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</si>
  <si>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</si>
  <si>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</si>
  <si>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</si>
  <si>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</si>
  <si>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</si>
  <si>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</si>
  <si>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</si>
  <si>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</si>
  <si>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</si>
  <si>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</si>
  <si>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</si>
  <si>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</si>
  <si>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</si>
  <si>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</si>
  <si>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</si>
  <si>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</si>
  <si>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</si>
  <si>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</si>
  <si>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</si>
  <si>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</si>
  <si>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</si>
  <si>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</si>
  <si>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</si>
  <si>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</si>
  <si>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</si>
  <si>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</si>
  <si>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</si>
  <si>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</si>
  <si>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</si>
  <si>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</si>
  <si>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</si>
  <si>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</si>
  <si>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</si>
  <si>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</si>
  <si>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</si>
  <si>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</si>
  <si>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</si>
  <si>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</si>
  <si>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</si>
  <si>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</si>
  <si>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</si>
  <si>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</si>
  <si>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</si>
  <si>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</si>
  <si>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</si>
  <si>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</si>
  <si>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</si>
  <si>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</si>
  <si>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</si>
  <si>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</si>
  <si>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</si>
  <si>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</si>
  <si>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</si>
  <si>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</si>
  <si>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</si>
  <si>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</si>
  <si>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</si>
  <si>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</si>
  <si>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</si>
  <si>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</si>
  <si>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</si>
  <si>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</si>
  <si>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</si>
  <si>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</si>
  <si>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</si>
  <si>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</si>
  <si>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</si>
  <si>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</si>
  <si>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</si>
  <si>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</si>
  <si>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</si>
  <si>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</si>
  <si>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</si>
  <si>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</si>
  <si>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</si>
  <si>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</si>
  <si>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</si>
  <si>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</si>
  <si>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</si>
  <si>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</si>
  <si>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</si>
  <si>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</si>
  <si>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</si>
  <si>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</si>
  <si>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</si>
  <si>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</si>
  <si>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</si>
  <si>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</si>
  <si>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</si>
  <si>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</si>
  <si>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</si>
  <si>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</si>
  <si>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</si>
  <si>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</si>
  <si>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</si>
  <si>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</si>
  <si>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</si>
  <si>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</si>
  <si>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</si>
  <si>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</si>
  <si>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</si>
  <si>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</si>
  <si>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</si>
  <si>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</si>
  <si>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</si>
  <si>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</si>
  <si>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</si>
  <si>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</si>
  <si>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</si>
  <si>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</si>
  <si>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</si>
  <si>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</si>
  <si>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</si>
  <si>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</si>
  <si>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</si>
  <si>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</si>
  <si>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</si>
  <si>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</si>
  <si>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</si>
  <si>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</si>
  <si>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</si>
  <si>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</si>
  <si>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</si>
  <si>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</si>
  <si>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</si>
  <si>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</si>
  <si>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</si>
  <si>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</si>
  <si>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</si>
  <si>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</si>
  <si>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</si>
  <si>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</si>
  <si>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</si>
  <si>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</si>
  <si>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</si>
  <si>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</si>
  <si>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</si>
  <si>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</si>
  <si>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</si>
  <si>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</si>
  <si>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</si>
  <si>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</si>
  <si>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</si>
  <si>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</si>
  <si>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</si>
  <si>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</si>
  <si>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</si>
  <si>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</si>
  <si>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</si>
  <si>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</si>
  <si>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</si>
  <si>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</si>
  <si>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</si>
  <si>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</si>
  <si>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</si>
  <si>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</si>
  <si>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</si>
  <si>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</si>
  <si>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</si>
  <si>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</si>
  <si>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</si>
  <si>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</si>
  <si>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</si>
  <si>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</si>
  <si>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</si>
  <si>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</si>
  <si>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</si>
  <si>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</si>
  <si>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</si>
  <si>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</si>
  <si>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</si>
  <si>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</si>
  <si>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</si>
  <si>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</si>
  <si>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</si>
  <si>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</si>
  <si>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</si>
  <si>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</si>
  <si>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</si>
  <si>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</si>
  <si>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</si>
  <si>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</si>
  <si>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</si>
  <si>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</si>
  <si>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</si>
  <si>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</si>
  <si>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</si>
  <si>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</si>
  <si>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</si>
  <si>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</si>
  <si>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</si>
  <si>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</si>
  <si>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</si>
  <si>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</si>
  <si>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</si>
  <si>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</si>
  <si>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</si>
  <si>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</si>
  <si>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</si>
  <si>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</si>
  <si>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</si>
  <si>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</si>
  <si>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</si>
  <si>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</si>
  <si>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</si>
  <si>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</si>
  <si>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</si>
  <si>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</si>
  <si>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</si>
  <si>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</si>
  <si>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</si>
  <si>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</si>
  <si>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</si>
  <si>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</si>
  <si>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</si>
  <si>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</si>
  <si>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</si>
  <si>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</si>
  <si>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</si>
  <si>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</si>
  <si>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</si>
  <si>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</si>
  <si>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</si>
  <si>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</si>
  <si>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</si>
  <si>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</si>
  <si>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</si>
  <si>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</si>
  <si>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</si>
  <si>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</si>
  <si>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</si>
  <si>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</si>
  <si>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</si>
  <si>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</si>
  <si>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</si>
  <si>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</si>
  <si>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</si>
  <si>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</si>
  <si>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</si>
  <si>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</si>
  <si>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</si>
  <si>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</si>
  <si>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</si>
  <si>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</si>
  <si>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</si>
  <si>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</si>
  <si>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</si>
  <si>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</si>
  <si>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</si>
  <si>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</si>
  <si>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</si>
  <si>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</si>
  <si>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</si>
  <si>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</si>
  <si>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</si>
  <si>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</si>
  <si>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</si>
  <si>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</si>
  <si>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</si>
  <si>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</si>
  <si>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</si>
  <si>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</si>
  <si>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</si>
  <si>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</si>
  <si>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</si>
  <si>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</si>
  <si>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</si>
  <si>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</si>
  <si>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</si>
  <si>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</si>
  <si>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</si>
  <si>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</si>
  <si>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</si>
  <si>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</si>
  <si>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</si>
  <si>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</si>
  <si>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</si>
  <si>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</si>
  <si>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</si>
  <si>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</si>
  <si>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</si>
  <si>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</si>
  <si>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</si>
  <si>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</si>
  <si>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</si>
  <si>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</si>
  <si>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</si>
  <si>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</si>
  <si>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</si>
  <si>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</si>
  <si>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</si>
  <si>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</si>
  <si>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</si>
  <si>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</si>
  <si>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</si>
  <si>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</si>
  <si>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</si>
  <si>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</si>
  <si>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</si>
  <si>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</si>
  <si>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</si>
  <si>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</si>
  <si>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</si>
  <si>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</si>
  <si>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</si>
  <si>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</si>
  <si>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</si>
  <si>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</si>
  <si>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</si>
  <si>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</si>
  <si>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</si>
  <si>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</si>
  <si>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</si>
  <si>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</si>
  <si>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</si>
  <si>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</si>
  <si>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</si>
  <si>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</si>
  <si>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</si>
  <si>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</si>
  <si>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</si>
  <si>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</si>
  <si>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</si>
  <si>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</si>
  <si>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</si>
  <si>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</si>
  <si>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</si>
  <si>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</si>
  <si>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</si>
  <si>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</si>
  <si>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</si>
  <si>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</si>
  <si>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</si>
  <si>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</si>
  <si>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</si>
  <si>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</si>
  <si>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</si>
  <si>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</si>
  <si>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</si>
  <si>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</si>
  <si>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</si>
  <si>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</si>
  <si>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</si>
  <si>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</si>
  <si>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</si>
  <si>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</si>
  <si>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</si>
  <si>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</si>
  <si>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</si>
  <si>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</si>
  <si>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</si>
  <si>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</si>
  <si>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</si>
  <si>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</si>
  <si>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</si>
  <si>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</si>
  <si>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</si>
  <si>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</si>
  <si>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</si>
  <si>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</si>
  <si>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</si>
  <si>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</si>
  <si>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</si>
  <si>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</si>
  <si>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</si>
  <si>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</si>
  <si>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</si>
  <si>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</si>
  <si>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</si>
  <si>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</si>
  <si>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</si>
  <si>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</si>
  <si>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</si>
  <si>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</si>
  <si>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</si>
  <si>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</si>
  <si>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</si>
  <si>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</si>
  <si>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</si>
  <si>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</si>
  <si>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</si>
  <si>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</si>
  <si>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</si>
  <si>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</si>
  <si>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</si>
  <si>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</si>
  <si>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</si>
  <si>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</si>
  <si>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</si>
  <si>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</si>
  <si>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</si>
  <si>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</si>
  <si>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</si>
  <si>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</si>
  <si>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</si>
  <si>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</si>
  <si>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</si>
  <si>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</si>
  <si>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</si>
  <si>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</si>
  <si>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</si>
  <si>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</si>
  <si>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</si>
  <si>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</si>
  <si>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</si>
  <si>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</si>
  <si>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</si>
  <si>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</si>
  <si>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</si>
  <si>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</si>
  <si>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</si>
  <si>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</si>
  <si>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</si>
  <si>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</si>
  <si>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</si>
  <si>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</si>
  <si>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</si>
  <si>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</si>
  <si>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</si>
  <si>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</si>
  <si>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</si>
  <si>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</si>
  <si>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</si>
  <si>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</si>
  <si>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</si>
  <si>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</si>
  <si>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</si>
  <si>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</si>
  <si>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</si>
  <si>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</si>
  <si>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</si>
  <si>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</si>
  <si>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</si>
  <si>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</si>
  <si>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</si>
  <si>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</si>
  <si>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</si>
  <si>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</si>
  <si>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</si>
  <si>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</si>
  <si>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</si>
  <si>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</si>
  <si>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</si>
  <si>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</si>
  <si>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</si>
  <si>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</si>
  <si>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</si>
  <si>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</si>
  <si>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</si>
  <si>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</si>
  <si>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</si>
  <si>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</si>
  <si>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</si>
  <si>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</si>
  <si>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</si>
  <si>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</si>
  <si>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</si>
  <si>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</si>
  <si>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</si>
  <si>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</si>
  <si>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</si>
  <si>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</si>
  <si>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</si>
  <si>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</si>
  <si>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</si>
  <si>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</si>
  <si>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</si>
  <si>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</si>
  <si>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</si>
  <si>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</si>
  <si>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</si>
  <si>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</si>
  <si>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</si>
  <si>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</si>
  <si>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</si>
  <si>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</si>
  <si>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</si>
  <si>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</si>
  <si>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</si>
  <si>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</si>
  <si>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</si>
  <si>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</si>
  <si>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</si>
  <si>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</si>
  <si>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</si>
  <si>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</si>
  <si>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</si>
  <si>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</si>
  <si>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</si>
  <si>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</si>
  <si>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</si>
  <si>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</si>
  <si>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</si>
  <si>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</si>
  <si>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</si>
  <si>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</si>
  <si>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</si>
  <si>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</si>
  <si>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</si>
  <si>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</si>
  <si>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</si>
  <si>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</si>
  <si>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</si>
  <si>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</si>
  <si>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</si>
  <si>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</si>
  <si>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</si>
  <si>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</si>
  <si>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</si>
  <si>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</si>
  <si>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</si>
  <si>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</si>
  <si>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</si>
  <si>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</si>
  <si>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</si>
  <si>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</si>
  <si>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</si>
  <si>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</si>
  <si>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</si>
  <si>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</si>
  <si>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</si>
  <si>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</si>
  <si>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</si>
  <si>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</si>
  <si>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</si>
  <si>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</si>
  <si>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</si>
  <si>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</si>
  <si>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</si>
  <si>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</si>
  <si>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</si>
  <si>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</si>
  <si>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</si>
  <si>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</si>
  <si>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</si>
  <si>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</si>
  <si>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</si>
  <si>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</si>
  <si>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</si>
  <si>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</si>
  <si>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</si>
  <si>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</si>
  <si>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</si>
  <si>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</si>
  <si>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</si>
  <si>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</si>
  <si>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</si>
  <si>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</si>
  <si>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</si>
  <si>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</si>
  <si>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</si>
  <si>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</si>
  <si>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</si>
  <si>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</si>
  <si>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</si>
  <si>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</si>
  <si>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</si>
  <si>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</si>
  <si>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</si>
  <si>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</si>
  <si>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</si>
  <si>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</si>
  <si>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</si>
  <si>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</si>
  <si>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</si>
  <si>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</si>
  <si>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</si>
  <si>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</si>
  <si>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</si>
  <si>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</si>
  <si>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</si>
  <si>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</si>
  <si>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</si>
  <si>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</si>
  <si>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</si>
  <si>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</si>
  <si>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</si>
  <si>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</si>
  <si>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</si>
  <si>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</si>
  <si>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</si>
  <si>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</si>
  <si>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</si>
  <si>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</si>
  <si>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</si>
  <si>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</si>
  <si>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</si>
  <si>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</si>
  <si>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</si>
  <si>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</si>
  <si>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</si>
  <si>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</si>
  <si>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</si>
  <si>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</si>
  <si>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</si>
  <si>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</si>
  <si>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</si>
  <si>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</si>
  <si>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</si>
  <si>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</si>
  <si>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</si>
  <si>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</si>
  <si>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</si>
  <si>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</si>
  <si>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</si>
  <si>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</si>
  <si>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</si>
  <si>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</si>
  <si>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</si>
  <si>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</si>
  <si>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</si>
  <si>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</si>
  <si>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</si>
  <si>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</si>
  <si>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</si>
  <si>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</si>
  <si>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</si>
  <si>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</si>
  <si>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</si>
  <si>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</si>
  <si>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</si>
  <si>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</si>
  <si>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</si>
  <si>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</si>
  <si>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</si>
  <si>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</si>
  <si>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</si>
  <si>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</si>
  <si>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</si>
  <si>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</si>
  <si>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</si>
  <si>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</si>
  <si>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</si>
  <si>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</si>
  <si>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</si>
  <si>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</si>
  <si>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</si>
  <si>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</si>
  <si>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</si>
  <si>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</si>
  <si>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</si>
  <si>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</si>
  <si>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</si>
  <si>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</si>
  <si>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</si>
  <si>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</si>
  <si>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</si>
  <si>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</si>
  <si>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</si>
  <si>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</si>
  <si>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</si>
  <si>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</si>
  <si>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</si>
  <si>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</si>
  <si>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</si>
  <si>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</si>
  <si>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</si>
  <si>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</si>
  <si>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</si>
  <si>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</si>
  <si>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</si>
  <si>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</si>
  <si>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</si>
  <si>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</si>
  <si>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</si>
  <si>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</si>
  <si>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</si>
  <si>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</si>
  <si>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</si>
  <si>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</si>
  <si>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</si>
  <si>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</si>
  <si>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</si>
  <si>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</si>
  <si>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</si>
  <si>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</si>
  <si>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</si>
  <si>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</si>
  <si>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</si>
  <si>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</si>
  <si>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</si>
  <si>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</si>
  <si>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</si>
  <si>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</si>
  <si>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</si>
  <si>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</si>
  <si>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</si>
  <si>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</si>
  <si>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</si>
  <si>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</si>
  <si>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</si>
  <si>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</si>
  <si>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</si>
  <si>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</si>
  <si>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</si>
  <si>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</si>
  <si>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</si>
  <si>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</si>
  <si>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</si>
  <si>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</si>
  <si>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</si>
  <si>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</si>
  <si>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</si>
  <si>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</si>
  <si>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</si>
  <si>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</si>
  <si>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</si>
  <si>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</si>
  <si>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</si>
  <si>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</si>
  <si>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</si>
  <si>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</si>
  <si>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</si>
  <si>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</si>
  <si>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</si>
  <si>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</si>
  <si>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</si>
  <si>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</si>
  <si>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</si>
  <si>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</si>
  <si>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</si>
  <si>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</si>
  <si>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</si>
  <si>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</si>
  <si>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</si>
  <si>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</si>
  <si>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</si>
  <si>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</si>
  <si>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</si>
  <si>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</si>
  <si>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</si>
  <si>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</si>
  <si>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</si>
  <si>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</si>
  <si>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</si>
  <si>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</si>
  <si>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</si>
  <si>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</si>
  <si>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</si>
  <si>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</si>
  <si>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</si>
  <si>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</si>
  <si>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</si>
  <si>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</si>
  <si>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</si>
  <si>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</si>
  <si>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</si>
  <si>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</si>
  <si>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</si>
  <si>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</si>
  <si>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</si>
  <si>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</si>
  <si>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</si>
  <si>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</si>
  <si>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</si>
  <si>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</si>
  <si>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</si>
  <si>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</si>
  <si>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</si>
  <si>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</si>
  <si>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</si>
  <si>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</si>
  <si>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</si>
  <si>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</si>
  <si>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</si>
  <si>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</si>
  <si>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</si>
  <si>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</si>
  <si>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</si>
  <si>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</si>
  <si>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</si>
  <si>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</si>
  <si>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</si>
  <si>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</si>
  <si>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</si>
  <si>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</si>
  <si>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</si>
  <si>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</si>
  <si>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</si>
  <si>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</si>
  <si>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</si>
  <si>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</si>
  <si>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</si>
  <si>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</si>
  <si>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</si>
  <si>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</si>
  <si>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</si>
  <si>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</si>
  <si>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</si>
  <si>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</si>
  <si>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</si>
  <si>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</si>
  <si>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</si>
  <si>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</si>
  <si>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</si>
  <si>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</si>
  <si>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</si>
  <si>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</si>
  <si>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</si>
  <si>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</si>
  <si>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</si>
  <si>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</si>
  <si>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</si>
  <si>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</si>
  <si>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</si>
  <si>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</si>
  <si>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</si>
  <si>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</si>
  <si>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</si>
  <si>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</si>
  <si>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</si>
  <si>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</si>
  <si>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</si>
  <si>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</si>
  <si>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</si>
  <si>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</si>
  <si>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</si>
  <si>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</si>
  <si>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</si>
  <si>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</si>
  <si>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</si>
  <si>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</si>
  <si>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</si>
  <si>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</si>
  <si>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</si>
  <si>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</si>
  <si>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</si>
  <si>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</si>
  <si>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</si>
  <si>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</si>
  <si>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</si>
  <si>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</si>
  <si>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</si>
  <si>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</si>
  <si>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</si>
  <si>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</si>
  <si>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</si>
  <si>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</si>
  <si>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</si>
  <si>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</si>
  <si>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</si>
  <si>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</si>
  <si>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</si>
  <si>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</si>
  <si>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</si>
  <si>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</si>
  <si>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</si>
  <si>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</si>
  <si>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</si>
  <si>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</si>
  <si>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</si>
  <si>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</si>
  <si>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</si>
  <si>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</si>
  <si>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</si>
  <si>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</si>
  <si>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</si>
  <si>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</si>
  <si>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</si>
  <si>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</si>
  <si>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</si>
  <si>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</si>
  <si>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</si>
  <si>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</si>
  <si>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</si>
  <si>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</si>
  <si>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</si>
  <si>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</si>
  <si>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</si>
  <si>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</si>
  <si>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</si>
  <si>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</si>
  <si>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</si>
  <si>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</si>
  <si>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</si>
  <si>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</si>
  <si>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</si>
  <si>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</si>
  <si>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</si>
  <si>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</si>
  <si>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</si>
  <si>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</si>
  <si>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</si>
  <si>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</si>
  <si>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</si>
  <si>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</si>
  <si>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</si>
  <si>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</si>
  <si>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</si>
  <si>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</si>
  <si>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</si>
  <si>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</si>
  <si>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</si>
  <si>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</si>
  <si>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</si>
  <si>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</si>
  <si>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</si>
  <si>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</si>
  <si>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</si>
  <si>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</si>
  <si>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</si>
  <si>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</si>
  <si>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</si>
  <si>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</si>
  <si>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</si>
  <si>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</si>
  <si>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</si>
  <si>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</si>
  <si>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</si>
  <si>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</si>
  <si>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</si>
  <si>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</si>
  <si>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</si>
  <si>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</si>
  <si>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</si>
  <si>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</si>
  <si>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</si>
  <si>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</si>
  <si>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</si>
  <si>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</si>
  <si>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</si>
  <si>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</si>
  <si>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</si>
  <si>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</si>
  <si>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</si>
  <si>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</si>
  <si>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</si>
  <si>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</si>
  <si>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</si>
  <si>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</si>
  <si>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</si>
  <si>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</si>
  <si>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</si>
  <si>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</si>
  <si>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</si>
  <si>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</si>
  <si>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</si>
  <si>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</si>
  <si>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</si>
  <si>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</si>
  <si>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</si>
  <si>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</si>
  <si>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</si>
  <si>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</si>
  <si>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</si>
  <si>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</si>
  <si>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</si>
  <si>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</si>
  <si>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</si>
  <si>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</si>
  <si>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</si>
  <si>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</si>
  <si>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</si>
  <si>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</si>
  <si>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</si>
  <si>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</si>
  <si>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</si>
  <si>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</si>
  <si>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</si>
  <si>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</si>
  <si>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</si>
  <si>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</si>
  <si>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</si>
  <si>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</si>
  <si>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</si>
  <si>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</si>
  <si>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</si>
  <si>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</si>
  <si>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</si>
  <si>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</si>
  <si>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</si>
  <si>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</si>
  <si>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</si>
  <si>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</si>
  <si>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</si>
  <si>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</si>
  <si>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</si>
  <si>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</si>
  <si>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</si>
  <si>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</si>
  <si>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</si>
  <si>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</si>
  <si>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</si>
  <si>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</si>
  <si>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</si>
  <si>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</si>
  <si>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</si>
  <si>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</si>
  <si>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</si>
  <si>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</si>
  <si>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</si>
  <si>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</si>
  <si>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</si>
  <si>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</si>
  <si>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</si>
  <si>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</si>
  <si>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</si>
  <si>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</si>
  <si>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</si>
  <si>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</si>
  <si>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</si>
  <si>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</si>
  <si>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</si>
  <si>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</si>
  <si>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</si>
  <si>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</si>
  <si>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</si>
  <si>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</si>
  <si>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</si>
  <si>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</si>
  <si>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</si>
  <si>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</si>
  <si>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</si>
  <si>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</si>
  <si>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</si>
  <si>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</si>
  <si>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</si>
  <si>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</si>
  <si>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</si>
  <si>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</si>
  <si>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</si>
  <si>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</si>
  <si>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</si>
  <si>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</si>
  <si>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</si>
  <si>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</si>
  <si>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</si>
  <si>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</si>
  <si>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</si>
  <si>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</si>
  <si>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</si>
  <si>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</si>
  <si>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</si>
  <si>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</si>
  <si>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</si>
  <si>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</si>
  <si>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</si>
  <si>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</si>
  <si>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</si>
  <si>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</si>
  <si>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</si>
  <si>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</si>
  <si>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</si>
  <si>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</si>
  <si>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</si>
  <si>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</si>
  <si>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</si>
  <si>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</si>
  <si>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</si>
  <si>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</si>
  <si>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</si>
  <si>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</si>
  <si>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</si>
  <si>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</si>
  <si>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</si>
  <si>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</si>
  <si>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</si>
  <si>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</si>
  <si>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</si>
  <si>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</si>
  <si>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</si>
  <si>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</si>
  <si>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</si>
  <si>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</si>
  <si>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</si>
  <si>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</si>
  <si>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</si>
  <si>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</si>
  <si>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</si>
  <si>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</si>
  <si>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</si>
  <si>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</si>
  <si>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</si>
  <si>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</si>
  <si>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</si>
  <si>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</si>
  <si>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</si>
  <si>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</si>
  <si>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</si>
  <si>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</si>
  <si>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</si>
  <si>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</si>
  <si>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</si>
  <si>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</si>
  <si>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</si>
  <si>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</si>
  <si>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</si>
  <si>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</si>
  <si>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</si>
  <si>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</si>
  <si>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</si>
  <si>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</si>
  <si>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</si>
  <si>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</si>
  <si>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</si>
  <si>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</si>
  <si>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</si>
  <si>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</si>
  <si>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</si>
  <si>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</si>
  <si>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</si>
  <si>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</si>
  <si>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</si>
  <si>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</si>
  <si>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</si>
  <si>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</si>
  <si>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</si>
  <si>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</si>
  <si>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</si>
  <si>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</si>
  <si>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</si>
  <si>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</si>
  <si>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</si>
  <si>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</si>
  <si>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</si>
  <si>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</si>
  <si>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</si>
  <si>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</si>
  <si>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</si>
  <si>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</si>
  <si>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</si>
  <si>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</si>
  <si>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</si>
  <si>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</si>
  <si>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</si>
  <si>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</si>
  <si>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</si>
  <si>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</si>
  <si>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</si>
  <si>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</si>
  <si>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</si>
  <si>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</si>
  <si>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</si>
  <si>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</si>
  <si>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</si>
  <si>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</si>
  <si>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</si>
  <si>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</si>
  <si>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</si>
  <si>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</si>
  <si>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</si>
  <si>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</si>
  <si>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</si>
  <si>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</si>
  <si>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</si>
  <si>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</si>
  <si>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</si>
  <si>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</si>
  <si>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</si>
  <si>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</si>
  <si>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</si>
  <si>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</si>
  <si>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</si>
  <si>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</si>
  <si>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</si>
  <si>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</si>
  <si>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</si>
  <si>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</si>
  <si>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</si>
  <si>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</si>
  <si>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</si>
  <si>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</si>
  <si>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</si>
  <si>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</si>
  <si>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</si>
  <si>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</si>
  <si>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</si>
  <si>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</si>
  <si>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</si>
  <si>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</si>
  <si>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</si>
  <si>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</si>
  <si>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</si>
  <si>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</si>
  <si>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</si>
  <si>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</si>
  <si>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</si>
  <si>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</si>
  <si>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</si>
  <si>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</si>
  <si>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</si>
  <si>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</si>
  <si>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</si>
  <si>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</si>
  <si>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</si>
  <si>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</si>
  <si>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</si>
  <si>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</si>
  <si>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</si>
  <si>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</si>
  <si>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</si>
  <si>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</si>
  <si>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</si>
  <si>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</si>
  <si>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</si>
  <si>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</si>
  <si>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</si>
  <si>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</si>
  <si>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</si>
  <si>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</si>
  <si>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</si>
  <si>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</si>
  <si>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</si>
  <si>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</si>
  <si>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</si>
  <si>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</si>
  <si>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</si>
  <si>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</si>
  <si>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</si>
  <si>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</si>
  <si>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</si>
  <si>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</si>
  <si>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</si>
  <si>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</si>
  <si>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</si>
  <si>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</si>
  <si>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</si>
  <si>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</si>
  <si>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</si>
  <si>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</si>
  <si>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</si>
  <si>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</si>
  <si>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</si>
  <si>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</si>
  <si>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</si>
  <si>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</si>
  <si>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</si>
  <si>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</si>
  <si>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</si>
  <si>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</si>
  <si>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</si>
  <si>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</si>
  <si>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</si>
  <si>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</si>
  <si>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</si>
  <si>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</si>
  <si>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</si>
  <si>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</si>
  <si>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</si>
  <si>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</si>
  <si>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</si>
  <si>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</si>
  <si>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</si>
  <si>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</si>
  <si>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</si>
  <si>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</si>
  <si>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</si>
  <si>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</si>
  <si>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</si>
  <si>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</si>
  <si>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</si>
  <si>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</si>
  <si>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</si>
  <si>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</si>
  <si>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</si>
  <si>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</si>
  <si>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</si>
  <si>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</si>
  <si>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</si>
  <si>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</si>
  <si>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</si>
  <si>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</si>
  <si>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</si>
  <si>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</si>
  <si>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</si>
  <si>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</si>
  <si>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</si>
  <si>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</si>
  <si>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</si>
  <si>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</si>
  <si>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</si>
  <si>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</si>
  <si>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</si>
  <si>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</si>
  <si>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</si>
  <si>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</si>
  <si>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</si>
  <si>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</si>
  <si>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</si>
  <si>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</si>
  <si>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</si>
  <si>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</si>
  <si>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</si>
  <si>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</si>
  <si>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</si>
  <si>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</si>
  <si>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</si>
  <si>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</si>
  <si>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</si>
  <si>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</si>
  <si>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</si>
  <si>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</si>
  <si>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</si>
  <si>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</si>
  <si>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</si>
  <si>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</si>
  <si>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</si>
  <si>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</si>
  <si>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</si>
  <si>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</si>
  <si>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</si>
  <si>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</si>
  <si>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</si>
  <si>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</si>
  <si>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</si>
  <si>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</si>
  <si>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</si>
  <si>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</si>
  <si>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</si>
  <si>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</si>
  <si>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</si>
  <si>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</si>
  <si>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</si>
  <si>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</si>
  <si>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</si>
  <si>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</si>
  <si>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</si>
  <si>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</si>
  <si>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</si>
  <si>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</si>
  <si>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</si>
  <si>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</si>
  <si>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</si>
  <si>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</si>
  <si>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</si>
  <si>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</si>
  <si>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</si>
  <si>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</si>
  <si>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</si>
  <si>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</si>
  <si>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</si>
  <si>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</si>
  <si>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</si>
  <si>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</si>
  <si>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</si>
  <si>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</si>
  <si>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</si>
  <si>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</si>
  <si>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</si>
  <si>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</si>
  <si>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</si>
  <si>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</si>
  <si>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</si>
  <si>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</si>
  <si>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</si>
  <si>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</si>
  <si>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</si>
  <si>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</si>
  <si>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</si>
  <si>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</si>
  <si>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</si>
  <si>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</si>
  <si>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</si>
  <si>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</si>
  <si>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</si>
  <si>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</si>
  <si>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</si>
  <si>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</si>
  <si>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</si>
  <si>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</si>
  <si>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</si>
  <si>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</si>
  <si>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</si>
  <si>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</si>
  <si>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</si>
  <si>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</si>
  <si>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</si>
  <si>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</si>
  <si>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</si>
  <si>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</si>
  <si>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</si>
  <si>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</si>
  <si>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</si>
  <si>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</si>
  <si>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</si>
  <si>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</si>
  <si>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</si>
  <si>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</si>
  <si>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</si>
  <si>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</si>
  <si>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</si>
  <si>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</si>
  <si>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</si>
  <si>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</si>
  <si>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</si>
  <si>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</si>
  <si>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</si>
  <si>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</si>
  <si>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</si>
  <si>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</si>
  <si>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</si>
  <si>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</si>
  <si>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</si>
  <si>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</si>
  <si>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</si>
  <si>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</si>
  <si>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</si>
  <si>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</si>
  <si>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</si>
  <si>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</si>
  <si>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</si>
  <si>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</si>
  <si>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</si>
  <si>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</si>
  <si>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</si>
  <si>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</si>
  <si>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</si>
  <si>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</si>
  <si>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</si>
  <si>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</si>
  <si>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</si>
  <si>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</si>
  <si>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</si>
  <si>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</si>
  <si>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</si>
  <si>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</si>
  <si>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</si>
  <si>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</si>
  <si>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</si>
  <si>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</si>
  <si>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</si>
  <si>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</si>
  <si>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</si>
  <si>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</si>
  <si>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</si>
  <si>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</si>
  <si>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</si>
  <si>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</si>
  <si>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</si>
  <si>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</si>
  <si>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</si>
  <si>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</si>
  <si>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</si>
  <si>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</si>
  <si>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</si>
  <si>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</si>
  <si>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</si>
  <si>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</si>
  <si>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</si>
  <si>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</si>
  <si>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</si>
  <si>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</si>
  <si>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</si>
  <si>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</si>
  <si>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</si>
  <si>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</si>
  <si>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</si>
  <si>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</si>
  <si>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</si>
  <si>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</si>
  <si>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</si>
  <si>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</si>
  <si>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</si>
  <si>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</si>
  <si>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</si>
  <si>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</si>
  <si>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</si>
  <si>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</si>
  <si>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</si>
  <si>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</si>
  <si>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</si>
  <si>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</si>
  <si>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</si>
  <si>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</si>
  <si>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</si>
  <si>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</si>
  <si>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</si>
  <si>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</si>
  <si>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</si>
  <si>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</si>
  <si>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</si>
  <si>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</si>
  <si>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</si>
  <si>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</si>
  <si>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</si>
  <si>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</si>
  <si>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</si>
  <si>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</si>
  <si>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</si>
  <si>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</si>
  <si>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</si>
  <si>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</si>
  <si>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</si>
  <si>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</si>
  <si>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</si>
  <si>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</si>
  <si>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</si>
  <si>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</si>
  <si>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</si>
  <si>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</si>
  <si>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</si>
  <si>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</si>
  <si>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</si>
  <si>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</si>
  <si>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</si>
  <si>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</si>
  <si>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</si>
  <si>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</si>
  <si>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</si>
  <si>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</si>
  <si>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</si>
  <si>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</si>
  <si>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</si>
  <si>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</si>
  <si>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</si>
  <si>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</si>
  <si>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</si>
  <si>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</si>
  <si>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</si>
  <si>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</si>
  <si>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</si>
  <si>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</si>
  <si>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</si>
  <si>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</si>
  <si>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</si>
  <si>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</si>
  <si>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</si>
  <si>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</si>
  <si>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</si>
  <si>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</si>
  <si>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</si>
  <si>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</si>
  <si>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</si>
  <si>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</si>
  <si>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</si>
  <si>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</si>
  <si>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</si>
  <si>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</si>
  <si>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</si>
  <si>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</si>
  <si>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</si>
  <si>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</si>
  <si>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</si>
  <si>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</si>
  <si>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</si>
  <si>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</si>
  <si>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</si>
  <si>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</si>
  <si>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</si>
  <si>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</si>
  <si>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</si>
  <si>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</si>
  <si>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</si>
  <si>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</si>
  <si>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</si>
  <si>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</si>
  <si>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</si>
  <si>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</si>
  <si>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</si>
  <si>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</si>
  <si>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</si>
  <si>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</si>
  <si>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</si>
  <si>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</si>
  <si>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</si>
  <si>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</si>
  <si>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</si>
  <si>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</si>
  <si>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</si>
  <si>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</si>
  <si>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</si>
  <si>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</si>
  <si>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</si>
  <si>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</si>
  <si>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</si>
  <si>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</si>
  <si>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</si>
  <si>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</si>
  <si>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</si>
  <si>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</si>
  <si>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</si>
  <si>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</si>
  <si>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</si>
  <si>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</si>
  <si>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</si>
  <si>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</si>
  <si>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</si>
  <si>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</si>
  <si>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</si>
  <si>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</si>
  <si>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</si>
  <si>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</si>
  <si>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</si>
  <si>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</si>
  <si>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</si>
  <si>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</si>
  <si>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</si>
  <si>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</si>
  <si>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</si>
  <si>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</si>
  <si>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</si>
  <si>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</si>
  <si>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</si>
  <si>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</si>
  <si>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</si>
  <si>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</si>
  <si>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</si>
  <si>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</si>
  <si>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</si>
  <si>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</si>
  <si>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</si>
  <si>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</si>
  <si>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</si>
  <si>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</si>
  <si>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</si>
  <si>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</si>
  <si>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</si>
  <si>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</si>
  <si>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</si>
  <si>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</si>
  <si>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</si>
  <si>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</si>
  <si>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</si>
  <si>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</si>
  <si>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</si>
  <si>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</si>
  <si>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</si>
  <si>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</si>
  <si>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</si>
  <si>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</si>
  <si>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</si>
  <si>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</si>
  <si>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</si>
  <si>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</si>
  <si>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</si>
  <si>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</si>
  <si>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</si>
  <si>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</si>
  <si>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</si>
  <si>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</si>
  <si>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</si>
  <si>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</si>
  <si>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</si>
  <si>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</si>
  <si>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</si>
  <si>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</si>
  <si>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</si>
  <si>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</si>
  <si>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</si>
  <si>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</si>
  <si>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</si>
  <si>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</si>
  <si>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</si>
  <si>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</si>
  <si>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</si>
  <si>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</si>
  <si>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</si>
  <si>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</si>
  <si>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</si>
  <si>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</si>
  <si>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</si>
  <si>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</si>
  <si>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</si>
  <si>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</si>
  <si>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</si>
  <si>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</si>
  <si>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</si>
  <si>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</si>
  <si>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</si>
  <si>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</si>
  <si>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</si>
  <si>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</si>
  <si>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</si>
  <si>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</si>
  <si>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</si>
  <si>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</si>
  <si>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</si>
  <si>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</si>
  <si>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</si>
  <si>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</si>
  <si>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</si>
  <si>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</si>
  <si>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</si>
  <si>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</si>
  <si>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</si>
  <si>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</si>
  <si>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</si>
  <si>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</si>
  <si>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</si>
  <si>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</si>
  <si>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</si>
  <si>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</si>
  <si>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</si>
  <si>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</si>
  <si>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</si>
  <si>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</si>
  <si>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</si>
  <si>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</si>
  <si>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</si>
  <si>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</si>
  <si>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</si>
  <si>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</si>
  <si>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</si>
  <si>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</si>
  <si>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</si>
  <si>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</si>
  <si>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</si>
  <si>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</si>
  <si>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</si>
  <si>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</si>
  <si>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</si>
  <si>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</si>
  <si>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</si>
  <si>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</si>
  <si>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</si>
  <si>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</si>
  <si>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</si>
  <si>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</si>
  <si>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</si>
  <si>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</si>
  <si>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</si>
  <si>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</si>
  <si>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</si>
  <si>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</si>
  <si>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</si>
  <si>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</si>
  <si>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</si>
  <si>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</si>
  <si>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</si>
  <si>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</si>
  <si>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</si>
  <si>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</si>
  <si>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</si>
  <si>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</si>
  <si>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</si>
  <si>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</si>
  <si>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</si>
  <si>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</si>
  <si>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</si>
  <si>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</si>
  <si>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</si>
  <si>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</si>
  <si>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</si>
  <si>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</si>
  <si>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</si>
  <si>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</si>
  <si>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</si>
  <si>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</si>
  <si>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</si>
  <si>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</si>
  <si>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</si>
  <si>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</si>
  <si>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</si>
  <si>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</si>
  <si>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</si>
  <si>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</si>
  <si>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</si>
  <si>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</si>
  <si>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</si>
  <si>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</si>
  <si>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</si>
  <si>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</si>
  <si>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</si>
  <si>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</si>
  <si>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</si>
  <si>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</si>
  <si>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</si>
  <si>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</si>
  <si>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</si>
  <si>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</si>
  <si>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</si>
  <si>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</si>
  <si>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</si>
  <si>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</si>
  <si>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</si>
  <si>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</si>
  <si>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</si>
  <si>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</si>
  <si>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</si>
  <si>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</si>
  <si>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</si>
  <si>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</si>
  <si>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</si>
  <si>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</si>
  <si>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</si>
  <si>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</si>
  <si>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</si>
  <si>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</si>
  <si>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</si>
  <si>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</si>
  <si>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</si>
  <si>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</si>
  <si>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</si>
  <si>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</si>
  <si>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</si>
  <si>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</si>
  <si>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</si>
  <si>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</si>
  <si>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</si>
  <si>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</si>
  <si>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</si>
  <si>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</si>
  <si>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</si>
  <si>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</si>
  <si>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</si>
  <si>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</si>
  <si>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</si>
  <si>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</si>
  <si>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</si>
  <si>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</si>
  <si>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</si>
  <si>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</si>
  <si>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</si>
  <si>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</si>
  <si>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</si>
  <si>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</si>
  <si>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</si>
  <si>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</si>
  <si>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</si>
  <si>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</si>
  <si>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</si>
  <si>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</si>
  <si>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</si>
  <si>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</si>
  <si>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</si>
  <si>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</si>
  <si>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</si>
  <si>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</si>
  <si>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</si>
  <si>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</si>
  <si>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</si>
  <si>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</si>
  <si>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</si>
  <si>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</si>
  <si>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</si>
  <si>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</si>
  <si>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</si>
  <si>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</si>
  <si>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</si>
  <si>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</si>
  <si>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</si>
  <si>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</si>
  <si>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</si>
  <si>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</si>
  <si>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</si>
  <si>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</si>
  <si>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</si>
  <si>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</si>
  <si>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</si>
  <si>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</si>
  <si>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</si>
  <si>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</si>
  <si>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</si>
  <si>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</si>
  <si>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</si>
  <si>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</si>
  <si>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</si>
  <si>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</si>
  <si>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</si>
  <si>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</si>
  <si>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</si>
  <si>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</si>
  <si>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</si>
  <si>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</si>
  <si>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</si>
  <si>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</si>
  <si>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</si>
  <si>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</si>
  <si>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</si>
  <si>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</si>
  <si>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</si>
  <si>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</si>
  <si>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</si>
  <si>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</si>
  <si>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</si>
  <si>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</si>
  <si>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</si>
  <si>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</si>
  <si>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</si>
  <si>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</si>
  <si>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</si>
  <si>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</si>
  <si>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</si>
  <si>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</si>
  <si>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</si>
  <si>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</si>
  <si>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</si>
  <si>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</si>
  <si>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</si>
  <si>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</si>
  <si>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</si>
  <si>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</si>
  <si>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</si>
  <si>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</si>
  <si>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</si>
  <si>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</si>
  <si>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</si>
  <si>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</si>
  <si>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</si>
  <si>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</si>
  <si>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</si>
  <si>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</si>
  <si>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</si>
  <si>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</si>
  <si>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</si>
  <si>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</si>
  <si>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</si>
  <si>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</si>
  <si>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</si>
  <si>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</si>
  <si>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</si>
  <si>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</si>
  <si>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</si>
  <si>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</si>
  <si>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</si>
  <si>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</si>
  <si>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</si>
  <si>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</si>
  <si>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</si>
  <si>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</si>
  <si>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</si>
  <si>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</si>
  <si>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</si>
  <si>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</si>
  <si>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</si>
  <si>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</si>
  <si>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</si>
  <si>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</si>
  <si>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</si>
  <si>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</si>
  <si>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</si>
  <si>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</si>
  <si>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</si>
  <si>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</si>
  <si>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</si>
  <si>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</si>
  <si>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</si>
  <si>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</si>
  <si>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</si>
  <si>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</si>
  <si>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</si>
  <si>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</si>
  <si>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</si>
  <si>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</si>
  <si>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</si>
  <si>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</si>
  <si>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</si>
  <si>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</si>
  <si>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</si>
  <si>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</si>
  <si>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</si>
  <si>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</si>
  <si>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</si>
  <si>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</si>
  <si>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</si>
  <si>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</si>
  <si>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</si>
  <si>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</si>
  <si>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</si>
  <si>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</si>
  <si>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</si>
  <si>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</si>
  <si>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</si>
  <si>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</si>
  <si>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</si>
  <si>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</si>
  <si>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</si>
  <si>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</si>
  <si>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</si>
  <si>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</si>
  <si>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</si>
  <si>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</si>
  <si>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</si>
  <si>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</si>
  <si>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</si>
  <si>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</si>
  <si>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</si>
  <si>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</si>
  <si>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</si>
  <si>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</si>
  <si>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</si>
  <si>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</si>
  <si>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</si>
  <si>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</si>
  <si>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</si>
  <si>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</si>
  <si>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</si>
  <si>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</si>
  <si>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</si>
  <si>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</si>
  <si>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</si>
  <si>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</si>
  <si>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</si>
  <si>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</si>
  <si>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</si>
  <si>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</si>
  <si>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</si>
  <si>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</si>
  <si>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</si>
  <si>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</si>
  <si>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</si>
  <si>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</si>
  <si>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</si>
  <si>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</si>
  <si>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</si>
  <si>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</si>
  <si>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</si>
  <si>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</si>
  <si>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</si>
  <si>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</si>
  <si>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</si>
  <si>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</si>
  <si>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</si>
  <si>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</si>
  <si>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</si>
  <si>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</si>
  <si>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</si>
  <si>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</si>
  <si>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</si>
  <si>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</si>
  <si>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</si>
  <si>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</si>
  <si>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</si>
  <si>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</si>
  <si>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</si>
  <si>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</si>
  <si>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</si>
  <si>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</si>
  <si>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</si>
  <si>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</si>
  <si>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</si>
  <si>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</si>
  <si>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</si>
  <si>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</si>
  <si>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</si>
  <si>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</si>
  <si>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</si>
  <si>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</si>
  <si>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</si>
  <si>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</si>
  <si>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</si>
  <si>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</si>
  <si>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</si>
  <si>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</si>
  <si>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</si>
  <si>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</si>
  <si>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</si>
  <si>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</si>
  <si>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</si>
  <si>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</si>
  <si>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</si>
  <si>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</si>
  <si>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</si>
  <si>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</si>
  <si>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</si>
  <si>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</si>
  <si>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</si>
  <si>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</si>
  <si>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</si>
  <si>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</si>
  <si>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</si>
  <si>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</si>
  <si>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</si>
  <si>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</si>
  <si>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</si>
  <si>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</si>
  <si>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</si>
  <si>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</si>
  <si>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</si>
  <si>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</si>
  <si>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</si>
  <si>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</si>
  <si>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</si>
  <si>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</si>
  <si>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</si>
  <si>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</si>
  <si>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</si>
  <si>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</si>
  <si>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</si>
  <si>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</si>
  <si>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</si>
  <si>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</si>
  <si>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</si>
  <si>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</si>
  <si>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</si>
  <si>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</si>
  <si>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</si>
  <si>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</si>
  <si>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</si>
  <si>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</si>
  <si>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</si>
  <si>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</si>
  <si>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</si>
  <si>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</si>
  <si>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</si>
  <si>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</si>
  <si>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</si>
  <si>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</si>
  <si>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</si>
  <si>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</si>
  <si>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</si>
  <si>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</si>
  <si>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</si>
  <si>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</si>
  <si>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</si>
  <si>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</si>
  <si>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</si>
  <si>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</si>
  <si>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</si>
  <si>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</si>
  <si>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</si>
  <si>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</si>
  <si>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</si>
  <si>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</si>
  <si>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</si>
  <si>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</si>
  <si>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</si>
  <si>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</si>
  <si>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</si>
  <si>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</si>
  <si>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</si>
  <si>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</si>
  <si>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</si>
  <si>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</si>
  <si>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</si>
  <si>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</si>
  <si>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</si>
  <si>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</si>
  <si>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</si>
  <si>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</si>
  <si>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</si>
  <si>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</si>
  <si>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</si>
  <si>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</si>
  <si>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</si>
  <si>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</si>
  <si>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</si>
  <si>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</si>
  <si>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</si>
  <si>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</si>
  <si>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</si>
  <si>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</si>
  <si>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</si>
  <si>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</si>
  <si>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</si>
  <si>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</si>
  <si>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</si>
  <si>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</si>
  <si>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</si>
  <si>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</si>
  <si>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</si>
  <si>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</si>
  <si>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</si>
  <si>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</si>
  <si>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</si>
  <si>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</si>
  <si>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</si>
  <si>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</si>
  <si>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</si>
  <si>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</si>
  <si>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</si>
  <si>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</si>
  <si>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</si>
  <si>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</si>
  <si>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</si>
  <si>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</si>
  <si>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</si>
  <si>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</si>
  <si>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</si>
  <si>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</si>
  <si>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</si>
  <si>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</si>
  <si>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</si>
  <si>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</si>
  <si>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</si>
  <si>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</si>
  <si>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</si>
  <si>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</si>
  <si>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</si>
  <si>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</si>
  <si>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</si>
  <si>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</si>
  <si>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</si>
  <si>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</si>
  <si>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</si>
  <si>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</si>
  <si>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</si>
  <si>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</si>
  <si>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</si>
  <si>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</si>
  <si>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</si>
  <si>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</si>
  <si>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</si>
  <si>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</si>
  <si>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</si>
  <si>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</si>
  <si>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</si>
  <si>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</si>
  <si>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</si>
  <si>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</si>
  <si>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</si>
  <si>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</si>
  <si>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</si>
  <si>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</si>
  <si>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</si>
  <si>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</si>
  <si>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</si>
  <si>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</si>
  <si>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</si>
  <si>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</si>
  <si>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</si>
  <si>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</si>
  <si>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</si>
  <si>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</si>
  <si>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</si>
  <si>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</si>
  <si>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</si>
  <si>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</si>
  <si>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</si>
  <si>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</si>
  <si>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</si>
  <si>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</si>
  <si>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</si>
  <si>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</si>
  <si>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</si>
  <si>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</si>
  <si>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</si>
  <si>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</si>
  <si>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</si>
  <si>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</si>
  <si>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</si>
  <si>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</si>
  <si>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</si>
  <si>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</si>
  <si>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</si>
  <si>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</si>
  <si>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</si>
  <si>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</si>
  <si>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</si>
  <si>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</si>
  <si>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</si>
  <si>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</si>
  <si>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</si>
  <si>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</si>
  <si>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</si>
  <si>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</si>
  <si>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</si>
  <si>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</si>
  <si>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</si>
  <si>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</si>
  <si>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</si>
  <si>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</si>
  <si>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</si>
  <si>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</si>
  <si>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</si>
  <si>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</si>
  <si>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</si>
  <si>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</si>
  <si>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</si>
  <si>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</si>
  <si>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</si>
  <si>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</si>
  <si>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</si>
  <si>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</si>
  <si>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</si>
  <si>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</si>
  <si>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</si>
  <si>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</si>
  <si>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</si>
  <si>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</si>
  <si>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</si>
  <si>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</si>
  <si>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</si>
  <si>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</si>
  <si>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</si>
  <si>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</si>
  <si>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</si>
  <si>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</si>
  <si>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</si>
  <si>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</si>
  <si>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</si>
  <si>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</si>
  <si>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</si>
  <si>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</si>
  <si>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</si>
  <si>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</si>
  <si>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</si>
  <si>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</si>
  <si>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</si>
  <si>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</si>
  <si>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</si>
  <si>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</si>
  <si>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</si>
  <si>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</si>
  <si>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</si>
  <si>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</si>
  <si>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</si>
  <si>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</si>
  <si>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</si>
  <si>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</si>
  <si>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</si>
  <si>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</si>
  <si>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</si>
  <si>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</si>
  <si>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</si>
  <si>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</si>
  <si>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</si>
  <si>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</si>
  <si>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</si>
  <si>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</si>
  <si>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</si>
  <si>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</si>
  <si>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</si>
  <si>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</si>
  <si>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</si>
  <si>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</si>
  <si>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</si>
  <si>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</si>
  <si>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</si>
  <si>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</si>
  <si>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</si>
  <si>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</si>
  <si>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</si>
  <si>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</si>
  <si>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</si>
  <si>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</si>
  <si>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</si>
  <si>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</si>
  <si>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</si>
  <si>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</si>
  <si>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</si>
  <si>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</si>
  <si>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</si>
  <si>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</si>
  <si>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</si>
  <si>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</si>
  <si>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</si>
  <si>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</si>
  <si>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</si>
  <si>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</si>
  <si>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</si>
  <si>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</si>
  <si>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</si>
  <si>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</si>
  <si>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</si>
  <si>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</si>
  <si>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</si>
  <si>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</si>
  <si>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</si>
  <si>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</si>
  <si>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</si>
  <si>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</si>
  <si>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</si>
  <si>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</si>
  <si>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</si>
  <si>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</si>
  <si>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</si>
  <si>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</si>
  <si>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</si>
  <si>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</si>
  <si>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</si>
  <si>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</si>
  <si>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</si>
  <si>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</si>
  <si>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</si>
  <si>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</si>
  <si>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</si>
  <si>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</si>
  <si>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</si>
  <si>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</si>
  <si>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</si>
  <si>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</si>
  <si>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</si>
  <si>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</si>
  <si>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</si>
  <si>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</si>
  <si>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</si>
  <si>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</si>
  <si>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</si>
  <si>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</si>
  <si>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</si>
  <si>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</si>
  <si>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</si>
  <si>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</si>
  <si>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</si>
  <si>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</si>
  <si>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</si>
  <si>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</si>
  <si>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</si>
  <si>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</si>
  <si>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</si>
  <si>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</si>
  <si>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</si>
  <si>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</si>
  <si>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</si>
  <si>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</si>
  <si>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</si>
  <si>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</si>
  <si>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</si>
  <si>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</si>
  <si>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</si>
  <si>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</si>
  <si>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</si>
  <si>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</si>
  <si>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</si>
  <si>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</si>
  <si>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</si>
  <si>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</si>
  <si>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</si>
  <si>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</si>
  <si>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</si>
  <si>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</si>
  <si>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</si>
  <si>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</si>
  <si>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</si>
  <si>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</si>
  <si>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</si>
  <si>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</si>
  <si>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</si>
  <si>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</si>
  <si>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</si>
  <si>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</si>
  <si>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</si>
  <si>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</si>
  <si>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</si>
  <si>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</si>
  <si>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</si>
  <si>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</si>
  <si>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</si>
  <si>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</si>
  <si>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</si>
  <si>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</si>
  <si>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</si>
  <si>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</si>
  <si>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</si>
  <si>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</si>
  <si>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</si>
  <si>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</si>
  <si>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</si>
  <si>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</si>
  <si>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</si>
  <si>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</si>
  <si>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</si>
  <si>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</si>
  <si>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</si>
  <si>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</si>
  <si>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</si>
  <si>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</si>
  <si>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</si>
  <si>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</si>
  <si>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</si>
  <si>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</si>
  <si>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</si>
  <si>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</si>
  <si>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</si>
  <si>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</si>
  <si>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</si>
  <si>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</si>
  <si>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</si>
  <si>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</si>
  <si>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</si>
  <si>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</si>
  <si>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</si>
  <si>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</si>
  <si>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</si>
  <si>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</si>
  <si>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</si>
  <si>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</si>
  <si>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</si>
  <si>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</si>
  <si>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</si>
  <si>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</si>
  <si>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</si>
  <si>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</si>
  <si>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</si>
  <si>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</si>
  <si>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</si>
  <si>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</si>
  <si>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</si>
  <si>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</si>
  <si>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</si>
  <si>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</si>
  <si>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</si>
  <si>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</si>
  <si>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</si>
  <si>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</si>
  <si>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</si>
  <si>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</si>
  <si>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</si>
  <si>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</si>
  <si>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</si>
  <si>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</si>
  <si>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</si>
  <si>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</si>
  <si>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</si>
  <si>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</si>
  <si>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</si>
  <si>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</si>
  <si>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</si>
  <si>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</si>
  <si>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</si>
  <si>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</si>
  <si>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</si>
  <si>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</si>
  <si>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</si>
  <si>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</si>
  <si>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</si>
  <si>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</si>
  <si>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</si>
  <si>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</si>
  <si>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</si>
  <si>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</si>
  <si>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</si>
  <si>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</si>
  <si>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</si>
  <si>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</si>
  <si>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</si>
  <si>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</si>
  <si>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</si>
  <si>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</si>
  <si>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</si>
  <si>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</si>
  <si>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</si>
  <si>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</si>
  <si>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</si>
  <si>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</si>
  <si>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</si>
  <si>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</si>
  <si>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</si>
  <si>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</si>
  <si>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</si>
  <si>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</si>
  <si>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</si>
  <si>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</si>
  <si>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</si>
  <si>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</si>
  <si>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</si>
  <si>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</si>
  <si>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</si>
  <si>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</si>
  <si>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</si>
  <si>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</si>
  <si>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</si>
  <si>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</si>
  <si>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</si>
  <si>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</si>
  <si>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</si>
  <si>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</si>
  <si>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</si>
  <si>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</si>
  <si>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</si>
  <si>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</si>
  <si>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</si>
  <si>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</si>
  <si>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</si>
  <si>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</si>
  <si>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</si>
  <si>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</si>
  <si>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</si>
  <si>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</si>
  <si>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</si>
  <si>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</si>
  <si>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</si>
  <si>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</si>
  <si>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</si>
  <si>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</si>
  <si>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</si>
  <si>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</si>
  <si>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</si>
  <si>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</si>
  <si>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</si>
  <si>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</si>
  <si>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</si>
  <si>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</si>
  <si>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</si>
  <si>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</si>
  <si>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</si>
  <si>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</si>
  <si>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</si>
  <si>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</si>
  <si>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</si>
  <si>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</si>
  <si>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</si>
  <si>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</si>
  <si>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</si>
  <si>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</si>
  <si>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</si>
  <si>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</si>
  <si>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</si>
  <si>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</si>
  <si>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</si>
  <si>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</si>
  <si>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</si>
  <si>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</si>
  <si>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</si>
  <si>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</si>
  <si>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</si>
  <si>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</si>
  <si>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</si>
  <si>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</si>
  <si>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</si>
  <si>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</si>
  <si>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</si>
  <si>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</si>
  <si>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</si>
  <si>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</si>
  <si>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</si>
  <si>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</si>
  <si>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</si>
  <si>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</si>
  <si>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</si>
  <si>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</si>
  <si>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</si>
  <si>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</si>
  <si>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</si>
  <si>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</si>
  <si>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</si>
  <si>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</si>
  <si>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</si>
  <si>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</si>
  <si>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</si>
  <si>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</si>
  <si>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</si>
  <si>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</si>
  <si>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</si>
  <si>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</si>
  <si>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</si>
  <si>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</si>
  <si>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</si>
  <si>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</si>
  <si>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</si>
  <si>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</si>
  <si>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</si>
  <si>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</si>
  <si>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</si>
  <si>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</si>
  <si>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</si>
  <si>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</si>
  <si>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</si>
  <si>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</si>
  <si>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</si>
  <si>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</si>
  <si>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</si>
  <si>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</si>
  <si>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</si>
  <si>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</si>
  <si>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</si>
  <si>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</si>
  <si>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</si>
  <si>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</si>
  <si>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</si>
  <si>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</si>
  <si>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</si>
  <si>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</si>
  <si>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</si>
  <si>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</si>
  <si>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</si>
  <si>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</si>
  <si>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</si>
  <si>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</si>
  <si>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</si>
  <si>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</si>
  <si>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</si>
  <si>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</si>
  <si>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</si>
  <si>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</si>
  <si>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</si>
  <si>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</si>
  <si>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</si>
  <si>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</si>
  <si>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</si>
  <si>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</si>
  <si>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</si>
  <si>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</si>
  <si>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</si>
  <si>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</si>
  <si>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</si>
  <si>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</si>
  <si>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</si>
  <si>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</si>
  <si>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</si>
  <si>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</si>
  <si>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</si>
  <si>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</si>
  <si>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</si>
  <si>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</si>
  <si>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</si>
  <si>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</si>
  <si>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</si>
  <si>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</si>
  <si>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</si>
  <si>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</si>
  <si>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</si>
  <si>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</si>
  <si>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</si>
  <si>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</si>
  <si>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</si>
  <si>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</si>
  <si>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</si>
  <si>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</si>
  <si>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</si>
  <si>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</si>
  <si>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</si>
  <si>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</si>
  <si>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</si>
  <si>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</si>
  <si>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</si>
  <si>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</si>
  <si>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</si>
  <si>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</si>
  <si>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</si>
  <si>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</si>
  <si>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</si>
  <si>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</si>
  <si>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</si>
  <si>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</si>
  <si>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</si>
  <si>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</si>
  <si>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</si>
  <si>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</si>
  <si>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</si>
  <si>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</si>
  <si>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</si>
  <si>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</si>
  <si>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</si>
  <si>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</si>
  <si>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</si>
  <si>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</si>
  <si>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</si>
  <si>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</si>
  <si>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</si>
  <si>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</si>
  <si>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</si>
  <si>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</si>
  <si>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</si>
  <si>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</si>
  <si>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</si>
  <si>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</si>
  <si>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</si>
  <si>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</si>
  <si>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</si>
  <si>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</si>
  <si>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</si>
  <si>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</si>
  <si>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</si>
  <si>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</si>
  <si>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</si>
  <si>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</si>
  <si>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</si>
  <si>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</si>
  <si>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</si>
  <si>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</si>
  <si>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</si>
  <si>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</si>
  <si>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</si>
  <si>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</si>
  <si>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</si>
  <si>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</si>
  <si>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</si>
  <si>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</si>
  <si>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</si>
  <si>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</si>
  <si>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</si>
  <si>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</si>
  <si>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</si>
  <si>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</si>
  <si>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</si>
  <si>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</si>
  <si>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</si>
  <si>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</si>
  <si>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</si>
  <si>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</si>
  <si>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</si>
  <si>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</si>
  <si>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</si>
  <si>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</si>
  <si>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</si>
  <si>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</si>
  <si>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</si>
  <si>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</si>
  <si>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</si>
  <si>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</si>
  <si>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</si>
  <si>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</si>
  <si>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</si>
  <si>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</si>
  <si>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</si>
  <si>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</si>
  <si>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</si>
  <si>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</si>
  <si>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</si>
  <si>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</si>
  <si>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</si>
  <si>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</si>
  <si>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</si>
  <si>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</si>
  <si>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</si>
  <si>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</si>
  <si>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</si>
  <si>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</si>
  <si>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</si>
  <si>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</si>
  <si>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</si>
  <si>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</si>
  <si>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</si>
  <si>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</si>
  <si>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</si>
  <si>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</si>
  <si>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</si>
  <si>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</si>
  <si>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</si>
  <si>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</si>
  <si>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</si>
  <si>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</si>
  <si>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</si>
  <si>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</si>
  <si>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</si>
  <si>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</si>
  <si>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</si>
  <si>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</si>
  <si>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</si>
  <si>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</si>
  <si>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</si>
  <si>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</si>
  <si>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</si>
  <si>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</si>
  <si>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</si>
  <si>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</si>
  <si>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</si>
  <si>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</si>
  <si>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</si>
  <si>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</si>
  <si>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</si>
  <si>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</si>
  <si>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</si>
  <si>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</si>
  <si>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</si>
  <si>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</si>
  <si>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</si>
  <si>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</si>
  <si>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</si>
  <si>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</si>
  <si>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</si>
  <si>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</si>
  <si>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</si>
  <si>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</si>
  <si>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</si>
  <si>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</si>
  <si>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</si>
  <si>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</si>
  <si>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</si>
  <si>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</si>
  <si>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</si>
  <si>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</si>
  <si>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</si>
  <si>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</si>
  <si>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</si>
  <si>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</si>
  <si>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</si>
  <si>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</si>
  <si>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</si>
  <si>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</si>
  <si>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</si>
  <si>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</si>
  <si>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</si>
  <si>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</si>
  <si>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</si>
  <si>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</si>
  <si>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</si>
  <si>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</si>
  <si>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</si>
  <si>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</si>
  <si>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</si>
  <si>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</si>
  <si>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</si>
  <si>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</si>
  <si>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</si>
  <si>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</si>
  <si>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</si>
  <si>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</si>
  <si>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</si>
  <si>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</si>
  <si>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</si>
  <si>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</si>
  <si>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</si>
  <si>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</si>
  <si>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</si>
  <si>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</si>
  <si>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</si>
  <si>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</si>
  <si>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</si>
  <si>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</si>
  <si>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</si>
  <si>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</si>
  <si>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</si>
  <si>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</si>
  <si>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</si>
  <si>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</si>
  <si>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</si>
  <si>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</si>
  <si>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</si>
  <si>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</si>
  <si>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</si>
  <si>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</si>
  <si>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</si>
  <si>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</si>
  <si>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</si>
  <si>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</si>
  <si>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</si>
  <si>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</si>
  <si>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</si>
  <si>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</si>
  <si>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</si>
  <si>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</si>
  <si>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</si>
  <si>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</si>
  <si>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</si>
  <si>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</si>
  <si>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</si>
  <si>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</si>
  <si>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</si>
  <si>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</si>
  <si>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</si>
  <si>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</si>
  <si>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</si>
  <si>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</si>
  <si>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</si>
  <si>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</si>
  <si>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</si>
  <si>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</si>
  <si>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</si>
  <si>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</si>
  <si>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</si>
  <si>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</si>
  <si>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</si>
  <si>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</si>
  <si>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</si>
  <si>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</si>
  <si>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</si>
  <si>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</si>
  <si>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</si>
  <si>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</si>
  <si>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</si>
  <si>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</si>
  <si>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</si>
  <si>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</si>
  <si>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</si>
  <si>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</si>
  <si>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</si>
  <si>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</si>
  <si>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</si>
  <si>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</si>
  <si>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</si>
  <si>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</si>
  <si>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</si>
  <si>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</si>
  <si>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</si>
  <si>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</si>
  <si>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</si>
  <si>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</si>
  <si>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</si>
  <si>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</si>
  <si>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</si>
  <si>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</si>
  <si>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</si>
  <si>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</si>
  <si>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</si>
  <si>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</si>
  <si>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</si>
  <si>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</si>
  <si>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</si>
  <si>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</si>
  <si>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</si>
  <si>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</si>
  <si>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</si>
  <si>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</si>
  <si>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</si>
  <si>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</si>
  <si>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</si>
  <si>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</si>
  <si>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</si>
  <si>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</si>
  <si>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</si>
  <si>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</si>
  <si>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</si>
  <si>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</si>
  <si>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</si>
  <si>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</si>
  <si>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</si>
  <si>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</si>
  <si>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</si>
  <si>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</si>
  <si>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</si>
  <si>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</si>
  <si>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</si>
  <si>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</si>
  <si>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</si>
  <si>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</si>
  <si>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</si>
  <si>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</si>
  <si>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</si>
  <si>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</si>
  <si>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</si>
  <si>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</si>
  <si>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</si>
  <si>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</si>
  <si>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</si>
  <si>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</si>
  <si>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</si>
  <si>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</si>
  <si>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</si>
  <si>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</si>
  <si>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</si>
  <si>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</si>
  <si>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</si>
  <si>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</si>
  <si>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</si>
  <si>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</si>
  <si>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</si>
  <si>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</si>
  <si>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</si>
  <si>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</si>
  <si>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</si>
  <si>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</si>
  <si>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</si>
  <si>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</si>
  <si>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</si>
  <si>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</si>
  <si>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</si>
  <si>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</si>
  <si>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</si>
  <si>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</si>
  <si>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</si>
  <si>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</si>
  <si>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</si>
  <si>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</si>
  <si>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</si>
  <si>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</si>
  <si>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</si>
  <si>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</si>
  <si>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</si>
  <si>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</si>
  <si>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</si>
  <si>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</si>
  <si>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</si>
  <si>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</si>
  <si>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</si>
  <si>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</si>
  <si>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</si>
  <si>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</si>
  <si>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</si>
  <si>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</si>
  <si>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</si>
  <si>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</si>
  <si>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</si>
  <si>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</si>
  <si>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</si>
  <si>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</si>
  <si>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</si>
  <si>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</si>
  <si>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</si>
  <si>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</si>
  <si>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</si>
  <si>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</si>
  <si>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</si>
  <si>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</si>
  <si>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</si>
  <si>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</si>
  <si>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</si>
  <si>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</si>
  <si>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</si>
  <si>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</si>
  <si>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</si>
  <si>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</si>
  <si>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</si>
  <si>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</si>
  <si>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</si>
  <si>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</si>
  <si>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</si>
  <si>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</si>
  <si>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</si>
  <si>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</si>
  <si>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</si>
  <si>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</si>
  <si>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</si>
  <si>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</si>
  <si>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</si>
  <si>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</si>
  <si>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</si>
  <si>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</si>
  <si>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</si>
  <si>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</si>
  <si>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</si>
  <si>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</si>
  <si>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</si>
  <si>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</si>
  <si>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</si>
  <si>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</si>
  <si>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</si>
  <si>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</si>
  <si>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</si>
  <si>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</si>
  <si>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</si>
  <si>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</si>
  <si>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</si>
  <si>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</si>
  <si>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</si>
  <si>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</si>
  <si>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</si>
  <si>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</si>
  <si>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</si>
  <si>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</si>
  <si>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</si>
  <si>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</si>
  <si>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</si>
  <si>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</si>
  <si>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</si>
  <si>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</si>
  <si>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</si>
  <si>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</si>
  <si>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</si>
  <si>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</si>
  <si>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</si>
  <si>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</si>
  <si>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</si>
  <si>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</si>
  <si>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</si>
  <si>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</si>
  <si>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</si>
  <si>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</si>
  <si>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</si>
  <si>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</si>
  <si>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</si>
  <si>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</si>
  <si>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</si>
  <si>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</si>
  <si>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</si>
  <si>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</si>
  <si>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</si>
  <si>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</si>
  <si>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</si>
  <si>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</si>
  <si>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</si>
  <si>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</si>
  <si>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</si>
  <si>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</si>
  <si>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</si>
  <si>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</si>
  <si>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</si>
  <si>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</si>
  <si>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</si>
  <si>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</si>
  <si>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</si>
  <si>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</si>
  <si>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</si>
  <si>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</si>
  <si>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</si>
  <si>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</si>
  <si>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</si>
  <si>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</si>
  <si>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</si>
  <si>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</si>
  <si>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</si>
  <si>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</si>
  <si>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</si>
  <si>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</si>
  <si>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</si>
  <si>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</si>
  <si>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</si>
  <si>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</si>
  <si>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</si>
  <si>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</si>
  <si>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</si>
  <si>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</si>
  <si>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</si>
  <si>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</si>
  <si>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</si>
  <si>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</si>
  <si>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</si>
  <si>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</si>
  <si>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</si>
  <si>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</si>
  <si>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</si>
  <si>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</si>
  <si>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</si>
  <si>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</si>
  <si>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</si>
  <si>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</si>
  <si>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</si>
  <si>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</si>
  <si>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</si>
  <si>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</si>
  <si>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</si>
  <si>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</si>
  <si>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</si>
  <si>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</si>
  <si>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</si>
  <si>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</si>
  <si>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</si>
  <si>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</si>
  <si>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</si>
  <si>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</si>
  <si>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</si>
  <si>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</si>
  <si>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</si>
  <si>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</si>
  <si>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</si>
  <si>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</si>
  <si>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</si>
  <si>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</si>
  <si>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</si>
  <si>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</si>
  <si>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</si>
  <si>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</si>
  <si>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</si>
  <si>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</si>
  <si>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</si>
  <si>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</si>
  <si>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</si>
  <si>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</si>
  <si>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</si>
  <si>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</si>
  <si>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</si>
  <si>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</si>
  <si>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</si>
  <si>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</si>
  <si>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</si>
  <si>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</si>
  <si>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</si>
  <si>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</si>
  <si>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</si>
  <si>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</si>
  <si>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</si>
  <si>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</si>
  <si>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</si>
  <si>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</si>
  <si>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</si>
  <si>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</si>
  <si>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</si>
  <si>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</si>
  <si>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</si>
  <si>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</si>
  <si>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</si>
  <si>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</si>
  <si>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</si>
  <si>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</si>
  <si>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</si>
  <si>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</si>
  <si>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</si>
  <si>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</si>
  <si>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</si>
  <si>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</si>
  <si>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</si>
  <si>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</si>
  <si>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</si>
  <si>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</si>
  <si>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</si>
  <si>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</si>
  <si>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</si>
  <si>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</si>
  <si>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</si>
  <si>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</si>
  <si>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</si>
  <si>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</si>
  <si>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</si>
  <si>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</si>
  <si>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</si>
  <si>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</si>
  <si>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</si>
  <si>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</si>
  <si>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</si>
  <si>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</si>
  <si>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</si>
  <si>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</si>
  <si>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</si>
  <si>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</si>
  <si>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</si>
  <si>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</si>
  <si>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</si>
  <si>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</si>
  <si>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</si>
  <si>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</si>
  <si>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</si>
  <si>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</si>
  <si>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</si>
  <si>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</si>
  <si>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</si>
  <si>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</si>
  <si>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</si>
  <si>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</si>
  <si>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</si>
  <si>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</si>
  <si>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</si>
  <si>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</si>
  <si>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</si>
  <si>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</si>
  <si>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</si>
  <si>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</si>
  <si>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</si>
  <si>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</si>
  <si>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</si>
  <si>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</si>
  <si>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</si>
  <si>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</si>
  <si>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</si>
  <si>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</si>
  <si>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</si>
  <si>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</si>
  <si>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</si>
  <si>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</si>
  <si>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</si>
  <si>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</si>
  <si>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</si>
  <si>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</si>
  <si>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</si>
  <si>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</si>
  <si>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</si>
  <si>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</si>
  <si>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</si>
  <si>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</si>
  <si>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</si>
  <si>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</si>
  <si>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</si>
  <si>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</si>
  <si>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</si>
  <si>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</si>
  <si>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</si>
  <si>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</si>
  <si>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</si>
  <si>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</si>
  <si>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</si>
  <si>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</si>
  <si>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</si>
  <si>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</si>
  <si>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</si>
  <si>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</si>
  <si>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</si>
  <si>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</si>
  <si>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</si>
  <si>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</si>
  <si>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</si>
  <si>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</si>
  <si>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</si>
  <si>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</si>
  <si>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</si>
  <si>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</si>
  <si>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</si>
  <si>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</si>
  <si>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</si>
  <si>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</si>
  <si>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</si>
  <si>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</si>
  <si>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</si>
  <si>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</si>
  <si>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</si>
  <si>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</si>
  <si>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</si>
  <si>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</si>
  <si>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</si>
  <si>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</si>
  <si>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</si>
  <si>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</si>
  <si>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</si>
  <si>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</si>
  <si>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</si>
  <si>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</si>
  <si>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</si>
  <si>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</si>
  <si>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</si>
  <si>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</si>
  <si>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</si>
  <si>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</si>
  <si>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</si>
  <si>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</si>
  <si>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</si>
  <si>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</si>
  <si>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</si>
  <si>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</si>
  <si>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</si>
  <si>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</si>
  <si>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</si>
  <si>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</si>
  <si>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</si>
  <si>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</si>
  <si>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</si>
  <si>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</si>
  <si>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</si>
  <si>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</si>
  <si>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</si>
  <si>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</si>
  <si>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</si>
  <si>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</si>
  <si>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</si>
  <si>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</si>
  <si>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</si>
  <si>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</si>
  <si>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</si>
  <si>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</si>
  <si>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</si>
  <si>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</si>
  <si>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</si>
  <si>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</si>
  <si>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</si>
  <si>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</si>
  <si>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</si>
  <si>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</si>
  <si>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</si>
  <si>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</si>
  <si>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</si>
  <si>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</si>
  <si>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</si>
  <si>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</si>
  <si>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</si>
  <si>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</si>
  <si>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</si>
  <si>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</si>
  <si>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</si>
  <si>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</si>
  <si>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</si>
  <si>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</si>
  <si>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</si>
  <si>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</si>
  <si>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</si>
  <si>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</si>
  <si>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</si>
  <si>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</si>
  <si>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</si>
  <si>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</si>
  <si>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</si>
  <si>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</si>
  <si>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</si>
  <si>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</si>
  <si>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</si>
  <si>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</si>
  <si>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</si>
  <si>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</si>
  <si>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</si>
  <si>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</si>
  <si>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</si>
  <si>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</si>
  <si>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</si>
  <si>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</si>
  <si>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</si>
  <si>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</si>
  <si>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</si>
  <si>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</si>
  <si>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</si>
  <si>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</si>
  <si>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</si>
  <si>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</si>
  <si>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</si>
  <si>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</si>
  <si>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</si>
  <si>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</si>
  <si>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</si>
  <si>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</si>
  <si>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</si>
  <si>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</si>
  <si>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</si>
  <si>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</si>
  <si>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</si>
  <si>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</si>
  <si>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</si>
  <si>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</si>
  <si>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</si>
  <si>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</si>
  <si>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</si>
  <si>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</si>
  <si>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</si>
  <si>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</si>
  <si>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</si>
  <si>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</si>
  <si>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</si>
  <si>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</si>
  <si>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</si>
  <si>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</si>
  <si>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</si>
  <si>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</si>
  <si>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</si>
  <si>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</si>
  <si>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</si>
  <si>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</si>
  <si>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</si>
  <si>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</si>
  <si>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</si>
  <si>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</si>
  <si>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</si>
  <si>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</si>
  <si>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</si>
  <si>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</si>
  <si>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</si>
  <si>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</si>
  <si>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</si>
  <si>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</si>
  <si>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</si>
  <si>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</si>
  <si>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</si>
  <si>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</si>
  <si>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</si>
  <si>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</si>
  <si>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</si>
  <si>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</si>
  <si>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</si>
  <si>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</si>
  <si>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</si>
  <si>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</si>
  <si>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</si>
  <si>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</si>
  <si>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</si>
  <si>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</si>
  <si>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</si>
  <si>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</si>
  <si>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</si>
  <si>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</si>
  <si>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</si>
  <si>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</si>
  <si>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</si>
  <si>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</si>
  <si>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</si>
  <si>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</si>
  <si>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</si>
  <si>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</si>
  <si>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</si>
  <si>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</si>
  <si>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</si>
  <si>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</si>
  <si>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</si>
  <si>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</si>
  <si>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</si>
  <si>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</si>
  <si>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</si>
  <si>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</si>
  <si>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</si>
  <si>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</si>
  <si>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</si>
  <si>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</si>
  <si>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</si>
  <si>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</si>
  <si>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</si>
  <si>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</si>
  <si>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</si>
  <si>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</si>
  <si>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</si>
  <si>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</si>
  <si>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</si>
  <si>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</si>
  <si>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</si>
  <si>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</si>
  <si>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</si>
  <si>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</si>
  <si>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</si>
  <si>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</si>
  <si>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</si>
  <si>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</si>
  <si>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</si>
  <si>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</si>
  <si>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</si>
  <si>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</si>
  <si>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</si>
  <si>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</si>
  <si>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</si>
  <si>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</si>
  <si>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</si>
  <si>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</si>
  <si>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</si>
  <si>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</si>
  <si>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</si>
  <si>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</si>
  <si>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</si>
  <si>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</si>
  <si>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</si>
  <si>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</si>
  <si>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</si>
  <si>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</si>
  <si>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</si>
  <si>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</si>
  <si>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</si>
  <si>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</si>
  <si>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</si>
  <si>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</si>
  <si>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</si>
  <si>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</si>
  <si>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</si>
  <si>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</si>
  <si>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</si>
  <si>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</si>
  <si>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</si>
  <si>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</si>
  <si>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</si>
  <si>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</si>
  <si>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</si>
  <si>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</si>
  <si>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</si>
  <si>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</si>
  <si>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</si>
  <si>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</si>
  <si>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</si>
  <si>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</si>
  <si>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</si>
  <si>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</si>
  <si>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</si>
  <si>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</si>
  <si>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</si>
  <si>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</si>
  <si>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</si>
  <si>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</si>
  <si>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</si>
  <si>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</si>
  <si>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</si>
  <si>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</si>
  <si>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</si>
  <si>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</si>
  <si>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</si>
  <si>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</si>
  <si>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</si>
  <si>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</si>
  <si>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</si>
  <si>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</si>
  <si>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</si>
  <si>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</si>
  <si>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</si>
  <si>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</si>
  <si>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</si>
  <si>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</si>
  <si>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</si>
  <si>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</si>
  <si>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</si>
  <si>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</si>
  <si>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</si>
  <si>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</si>
  <si>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</si>
  <si>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</si>
  <si>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</si>
  <si>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</si>
  <si>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</si>
  <si>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</si>
  <si>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</si>
  <si>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</si>
  <si>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</si>
  <si>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</si>
  <si>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</si>
  <si>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</si>
  <si>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</si>
  <si>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</si>
  <si>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</si>
  <si>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</si>
  <si>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</si>
  <si>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</si>
  <si>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</si>
  <si>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</si>
  <si>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</si>
  <si>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</si>
  <si>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</si>
  <si>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</si>
  <si>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</si>
  <si>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</si>
  <si>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</si>
  <si>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</si>
  <si>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</si>
  <si>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</si>
  <si>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</si>
  <si>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</si>
  <si>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</si>
  <si>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</si>
  <si>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</si>
  <si>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</si>
  <si>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</si>
  <si>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</si>
  <si>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</si>
  <si>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</si>
  <si>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</si>
  <si>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</si>
  <si>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</si>
  <si>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</si>
  <si>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</si>
  <si>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</si>
  <si>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</si>
  <si>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</si>
  <si>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</si>
  <si>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</si>
  <si>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</si>
  <si>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</si>
  <si>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</si>
  <si>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</si>
  <si>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</si>
  <si>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</si>
  <si>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</si>
  <si>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</si>
  <si>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</si>
  <si>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</si>
  <si>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</si>
  <si>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</si>
  <si>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</si>
  <si>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</si>
  <si>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</si>
  <si>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</si>
  <si>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</si>
  <si>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</si>
  <si>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</si>
  <si>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</si>
  <si>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</si>
  <si>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</si>
  <si>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</si>
  <si>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</si>
  <si>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</si>
  <si>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</si>
  <si>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</si>
  <si>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</si>
  <si>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</si>
  <si>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</si>
  <si>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</si>
  <si>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</si>
  <si>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</si>
  <si>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</si>
  <si>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</si>
  <si>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</si>
  <si>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</si>
  <si>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</si>
  <si>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</si>
  <si>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</si>
  <si>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</si>
  <si>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</si>
  <si>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</si>
  <si>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</si>
  <si>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</si>
  <si>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</si>
  <si>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</si>
  <si>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</si>
  <si>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</si>
  <si>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</si>
  <si>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</si>
  <si>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</si>
  <si>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</si>
  <si>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</si>
  <si>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</si>
  <si>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</si>
  <si>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</si>
  <si>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</si>
  <si>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</si>
  <si>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</si>
  <si>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</si>
  <si>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</si>
  <si>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</si>
  <si>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</si>
  <si>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</si>
  <si>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</si>
  <si>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</si>
  <si>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</si>
  <si>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</si>
  <si>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</si>
  <si>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</si>
  <si>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</si>
  <si>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</si>
  <si>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</si>
  <si>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</si>
  <si>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</si>
  <si>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</si>
  <si>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</si>
  <si>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</si>
  <si>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</si>
  <si>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</si>
  <si>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</si>
  <si>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</si>
  <si>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</si>
  <si>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</si>
  <si>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</si>
  <si>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</si>
  <si>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</si>
  <si>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</si>
  <si>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</si>
  <si>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</si>
  <si>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</si>
  <si>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</si>
  <si>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</si>
  <si>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</si>
  <si>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</si>
  <si>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</si>
  <si>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</si>
  <si>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</si>
  <si>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</si>
  <si>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</si>
  <si>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</si>
  <si>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</si>
  <si>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</si>
  <si>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</si>
  <si>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</si>
  <si>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</si>
  <si>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</si>
  <si>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</si>
  <si>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</si>
  <si>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</si>
  <si>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</si>
  <si>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</si>
  <si>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</si>
  <si>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</si>
  <si>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</si>
  <si>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</si>
  <si>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</si>
  <si>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</si>
  <si>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</si>
  <si>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</si>
  <si>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</si>
  <si>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</si>
  <si>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</si>
  <si>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</si>
  <si>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</si>
  <si>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</si>
  <si>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</si>
  <si>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</si>
  <si>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</si>
  <si>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</si>
  <si>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</si>
  <si>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</si>
  <si>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</si>
  <si>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</si>
  <si>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</si>
  <si>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</si>
  <si>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</si>
  <si>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</si>
  <si>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</si>
  <si>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</si>
  <si>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</si>
  <si>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</si>
  <si>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</si>
  <si>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</si>
  <si>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</si>
  <si>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</si>
  <si>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</si>
  <si>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</si>
  <si>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</si>
  <si>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</si>
  <si>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</si>
  <si>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</si>
  <si>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</si>
  <si>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</si>
  <si>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</si>
  <si>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</si>
  <si>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</si>
  <si>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</si>
  <si>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</si>
  <si>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</si>
  <si>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</si>
  <si>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</si>
  <si>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</si>
  <si>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</si>
  <si>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</si>
  <si>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</si>
  <si>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</si>
  <si>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</si>
  <si>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</si>
  <si>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</si>
  <si>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</si>
  <si>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</si>
  <si>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</si>
  <si>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</si>
  <si>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</si>
  <si>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</si>
  <si>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</si>
  <si>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</si>
  <si>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</si>
  <si>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</si>
  <si>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</si>
  <si>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</si>
  <si>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</si>
  <si>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</si>
  <si>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</si>
  <si>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</si>
  <si>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</si>
  <si>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</si>
  <si>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</si>
  <si>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</si>
  <si>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</si>
  <si>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</si>
  <si>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</si>
  <si>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</si>
  <si>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</si>
  <si>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</si>
  <si>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</si>
  <si>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</si>
  <si>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</si>
  <si>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</si>
  <si>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</si>
  <si>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</si>
  <si>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</si>
  <si>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</si>
  <si>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</si>
  <si>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</si>
  <si>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</si>
  <si>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</si>
  <si>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</si>
  <si>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</si>
  <si>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</si>
  <si>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</si>
  <si>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</si>
  <si>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</si>
  <si>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</si>
  <si>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</si>
  <si>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</si>
  <si>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</si>
  <si>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</si>
  <si>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</si>
  <si>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</si>
  <si>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</si>
  <si>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</si>
  <si>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</si>
  <si>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</si>
  <si>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</si>
  <si>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</si>
  <si>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</si>
  <si>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</si>
  <si>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</si>
  <si>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</si>
  <si>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</si>
  <si>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</si>
  <si>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</si>
  <si>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</si>
  <si>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</si>
  <si>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</si>
  <si>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</si>
  <si>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</si>
  <si>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</si>
  <si>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</si>
  <si>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</si>
  <si>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</si>
  <si>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</si>
  <si>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</si>
  <si>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</si>
  <si>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</si>
  <si>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</si>
  <si>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</si>
  <si>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</si>
  <si>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</si>
  <si>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</si>
  <si>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</si>
  <si>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</si>
  <si>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</si>
  <si>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</si>
  <si>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</si>
  <si>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</si>
  <si>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</si>
  <si>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</si>
  <si>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</si>
  <si>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</si>
  <si>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</si>
  <si>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</si>
  <si>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</si>
  <si>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</si>
  <si>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</si>
  <si>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</si>
  <si>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</si>
  <si>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</si>
  <si>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</si>
  <si>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</si>
  <si>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</si>
  <si>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</si>
  <si>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</si>
  <si>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</si>
  <si>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</si>
  <si>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</si>
  <si>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</si>
  <si>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</si>
  <si>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</si>
  <si>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</si>
  <si>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</si>
  <si>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</si>
  <si>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</si>
  <si>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</si>
  <si>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</si>
  <si>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</si>
  <si>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</si>
  <si>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</si>
  <si>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</si>
  <si>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</si>
  <si>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</si>
  <si>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</si>
  <si>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</si>
  <si>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</si>
  <si>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</si>
  <si>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</si>
  <si>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</si>
  <si>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</si>
  <si>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</si>
  <si>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</si>
  <si>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</si>
  <si>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</si>
  <si>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</si>
  <si>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</si>
  <si>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</si>
  <si>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</si>
  <si>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</si>
  <si>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</si>
  <si>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</si>
  <si>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</si>
  <si>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</si>
  <si>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</si>
  <si>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</si>
  <si>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</si>
  <si>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</si>
  <si>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</si>
  <si>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</si>
  <si>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</si>
  <si>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</si>
  <si>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</si>
  <si>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</si>
  <si>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</si>
  <si>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</si>
  <si>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</si>
  <si>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</si>
  <si>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</si>
  <si>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</si>
  <si>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</si>
  <si>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</si>
  <si>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</si>
  <si>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</si>
  <si>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</si>
  <si>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</si>
  <si>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</si>
  <si>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</si>
  <si>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</si>
  <si>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</si>
  <si>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</si>
  <si>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</si>
  <si>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</si>
  <si>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</si>
  <si>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</si>
  <si>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</si>
  <si>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</si>
  <si>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</si>
  <si>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</si>
  <si>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</si>
  <si>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</si>
  <si>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</si>
  <si>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</si>
  <si>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</si>
  <si>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</si>
  <si>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</si>
  <si>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</si>
  <si>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</si>
  <si>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</si>
  <si>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</si>
  <si>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</si>
  <si>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</si>
  <si>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</si>
  <si>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</si>
  <si>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</si>
  <si>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</si>
  <si>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</si>
  <si>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</si>
  <si>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</si>
  <si>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</si>
  <si>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</si>
  <si>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</si>
  <si>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</si>
  <si>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</si>
  <si>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</si>
  <si>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</si>
  <si>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</si>
  <si>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</si>
  <si>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</si>
  <si>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</si>
  <si>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</si>
  <si>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</si>
  <si>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</si>
  <si>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</si>
  <si>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</si>
  <si>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</si>
  <si>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</si>
  <si>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</si>
  <si>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</si>
  <si>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</si>
  <si>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</si>
  <si>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</si>
  <si>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</si>
  <si>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</si>
  <si>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</si>
  <si>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</si>
  <si>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</si>
  <si>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</si>
  <si>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</si>
  <si>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</si>
  <si>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</si>
  <si>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</si>
  <si>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</si>
  <si>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</si>
  <si>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</si>
  <si>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</si>
  <si>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</si>
  <si>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</si>
  <si>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</si>
  <si>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</si>
  <si>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</si>
  <si>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</si>
  <si>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</si>
  <si>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</si>
  <si>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</si>
  <si>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</si>
  <si>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</si>
  <si>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</si>
  <si>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</si>
  <si>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</si>
  <si>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</si>
  <si>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</si>
  <si>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</si>
  <si>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</si>
  <si>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</si>
  <si>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</si>
  <si>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</si>
  <si>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</si>
  <si>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</si>
  <si>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</si>
  <si>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</si>
  <si>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</si>
  <si>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</si>
  <si>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</si>
  <si>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</si>
  <si>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</si>
  <si>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</si>
  <si>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</si>
  <si>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</si>
  <si>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</si>
  <si>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</si>
  <si>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</si>
  <si>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</si>
  <si>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</si>
  <si>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</si>
  <si>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</si>
  <si>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</si>
  <si>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</si>
  <si>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</si>
  <si>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</si>
  <si>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</si>
  <si>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</si>
  <si>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</si>
  <si>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</si>
  <si>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</si>
  <si>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</si>
  <si>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</si>
  <si>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</si>
  <si>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</si>
  <si>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</si>
  <si>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</si>
  <si>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</si>
  <si>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</si>
  <si>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</si>
  <si>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</si>
  <si>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</si>
  <si>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</si>
  <si>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</si>
  <si>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</si>
  <si>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</si>
  <si>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</si>
  <si>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</si>
  <si>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</si>
  <si>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</si>
  <si>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</si>
  <si>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</si>
  <si>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</si>
  <si>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</si>
  <si>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</si>
  <si>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</si>
  <si>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</si>
  <si>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</si>
  <si>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</si>
  <si>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</si>
  <si>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</si>
  <si>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</si>
  <si>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</si>
  <si>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</si>
  <si>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</si>
  <si>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</si>
  <si>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</si>
  <si>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</si>
  <si>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</si>
  <si>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</si>
  <si>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</si>
  <si>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</si>
  <si>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</si>
  <si>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</si>
  <si>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</si>
  <si>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</si>
  <si>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</si>
  <si>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</si>
  <si>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</si>
  <si>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</si>
  <si>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</si>
  <si>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</si>
  <si>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</si>
  <si>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</si>
  <si>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</si>
  <si>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</si>
  <si>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</si>
  <si>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</si>
  <si>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</si>
  <si>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</si>
  <si>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</si>
  <si>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</si>
  <si>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</si>
  <si>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</si>
  <si>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</si>
  <si>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</si>
  <si>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</si>
  <si>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</si>
  <si>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</si>
  <si>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</si>
  <si>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</si>
  <si>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</si>
  <si>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</si>
  <si>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</si>
  <si>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</si>
  <si>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</si>
  <si>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</si>
  <si>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</si>
  <si>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</si>
  <si>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</si>
  <si>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</si>
  <si>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</si>
  <si>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</si>
  <si>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</si>
  <si>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</si>
  <si>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</si>
  <si>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</si>
  <si>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</si>
  <si>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</si>
  <si>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</si>
  <si>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</si>
  <si>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</si>
  <si>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</si>
  <si>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</si>
  <si>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</si>
  <si>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</si>
  <si>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</si>
  <si>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</si>
  <si>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</si>
  <si>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</si>
  <si>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</si>
  <si>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</si>
  <si>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</si>
  <si>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</si>
  <si>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</si>
  <si>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</si>
  <si>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</si>
  <si>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</si>
  <si>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</si>
  <si>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</si>
  <si>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</si>
  <si>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</si>
  <si>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</si>
  <si>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</si>
  <si>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</si>
  <si>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</si>
  <si>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</si>
  <si>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</si>
  <si>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</si>
  <si>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</si>
  <si>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</si>
  <si>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</si>
  <si>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</si>
  <si>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</si>
  <si>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</si>
  <si>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</si>
  <si>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</si>
  <si>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</si>
  <si>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</si>
  <si>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</si>
  <si>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</si>
  <si>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</si>
  <si>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</si>
  <si>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</si>
  <si>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</si>
  <si>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</si>
  <si>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</si>
  <si>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</si>
  <si>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</si>
  <si>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</si>
  <si>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</si>
  <si>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</si>
  <si>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</si>
  <si>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</si>
  <si>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</si>
  <si>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</si>
  <si>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</si>
  <si>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</si>
  <si>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</si>
  <si>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</si>
  <si>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</si>
  <si>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</si>
  <si>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</si>
  <si>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</si>
  <si>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</si>
  <si>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</si>
  <si>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</si>
  <si>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</si>
  <si>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</si>
  <si>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</si>
  <si>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</si>
  <si>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</si>
  <si>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</si>
  <si>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</si>
  <si>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</si>
  <si>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</si>
  <si>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</si>
  <si>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</si>
  <si>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</si>
  <si>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</si>
  <si>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</si>
  <si>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</si>
  <si>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</si>
  <si>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</si>
  <si>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</si>
  <si>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</si>
  <si>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</si>
  <si>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</si>
  <si>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</si>
  <si>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</si>
  <si>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</si>
  <si>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</si>
  <si>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</si>
  <si>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</si>
  <si>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</si>
  <si>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</si>
  <si>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</si>
  <si>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</si>
  <si>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</si>
  <si>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</si>
  <si>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</si>
  <si>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</si>
  <si>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</si>
  <si>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</si>
  <si>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</si>
  <si>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</si>
  <si>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</si>
  <si>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</si>
  <si>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</si>
  <si>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</si>
  <si>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</si>
  <si>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</si>
  <si>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</si>
  <si>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</si>
  <si>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</si>
  <si>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</si>
  <si>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</si>
  <si>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</si>
  <si>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</si>
  <si>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</si>
  <si>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</si>
  <si>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</si>
  <si>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</si>
  <si>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</si>
  <si>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</si>
  <si>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</si>
  <si>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</si>
  <si>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</si>
  <si>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</si>
  <si>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</si>
  <si>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</si>
  <si>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</si>
  <si>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</si>
  <si>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</si>
  <si>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</si>
  <si>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</si>
  <si>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</si>
  <si>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</si>
  <si>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</si>
  <si>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</si>
  <si>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</si>
  <si>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</si>
  <si>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</si>
  <si>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</si>
  <si>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</si>
  <si>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</si>
  <si>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</si>
  <si>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</si>
  <si>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</si>
  <si>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</si>
  <si>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</si>
  <si>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</si>
  <si>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</si>
  <si>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</si>
  <si>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</si>
  <si>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</si>
  <si>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</si>
  <si>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</si>
  <si>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</si>
  <si>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</si>
  <si>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</si>
  <si>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</si>
  <si>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</si>
  <si>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</si>
  <si>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</si>
  <si>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</si>
  <si>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</si>
  <si>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</si>
  <si>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</si>
  <si>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</si>
  <si>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</si>
  <si>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</si>
  <si>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</si>
  <si>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</si>
  <si>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</si>
  <si>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</si>
  <si>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</si>
  <si>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</si>
  <si>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</si>
  <si>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</si>
  <si>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</si>
  <si>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</si>
  <si>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</si>
  <si>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</si>
  <si>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</si>
  <si>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</si>
  <si>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</si>
  <si>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</si>
  <si>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</si>
  <si>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</si>
  <si>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</si>
  <si>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</si>
  <si>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</si>
  <si>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</si>
  <si>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</si>
  <si>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</si>
  <si>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</si>
  <si>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</si>
  <si>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</si>
  <si>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</si>
  <si>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</si>
  <si>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</si>
  <si>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</si>
  <si>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</si>
  <si>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</si>
  <si>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</si>
  <si>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</si>
  <si>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</si>
  <si>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</si>
  <si>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</si>
  <si>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</si>
  <si>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</si>
  <si>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</si>
  <si>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</si>
  <si>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</si>
  <si>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</si>
  <si>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</si>
  <si>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</si>
  <si>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</si>
  <si>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</si>
  <si>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</si>
  <si>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</si>
  <si>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</si>
  <si>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</si>
  <si>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</si>
  <si>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</si>
  <si>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</si>
  <si>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</si>
  <si>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</si>
  <si>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</si>
  <si>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</si>
  <si>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</si>
  <si>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</si>
  <si>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</si>
  <si>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</si>
  <si>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</si>
  <si>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</si>
  <si>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</si>
  <si>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</si>
  <si>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</si>
  <si>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</si>
  <si>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</si>
  <si>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</si>
  <si>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</si>
  <si>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</si>
  <si>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</si>
  <si>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</si>
  <si>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</si>
  <si>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</si>
  <si>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</si>
  <si>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</si>
  <si>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</si>
  <si>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</si>
  <si>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</si>
  <si>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</si>
  <si>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</si>
  <si>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</si>
  <si>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</si>
  <si>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</si>
  <si>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</si>
  <si>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</si>
  <si>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</si>
  <si>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</si>
  <si>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</si>
  <si>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</si>
  <si>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</si>
  <si>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</si>
  <si>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</si>
  <si>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</si>
  <si>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</si>
  <si>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</si>
  <si>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</si>
  <si>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</si>
  <si>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</si>
  <si>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</si>
  <si>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</si>
  <si>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</si>
  <si>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</si>
  <si>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</si>
  <si>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</si>
  <si>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</si>
  <si>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</si>
  <si>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</si>
  <si>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</si>
  <si>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</si>
  <si>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</si>
  <si>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</si>
  <si>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</si>
  <si>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</si>
  <si>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</si>
  <si>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</si>
  <si>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</si>
  <si>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</si>
  <si>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</si>
  <si>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</si>
  <si>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</si>
  <si>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</si>
  <si>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</si>
  <si>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</si>
  <si>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</si>
  <si>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</si>
  <si>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</si>
  <si>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</si>
  <si>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</si>
  <si>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</si>
  <si>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</si>
  <si>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</si>
  <si>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</si>
  <si>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</si>
  <si>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</si>
  <si>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</si>
  <si>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</si>
  <si>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</si>
  <si>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</si>
  <si>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</si>
  <si>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</si>
  <si>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</si>
  <si>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</si>
  <si>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</si>
  <si>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</si>
  <si>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</si>
  <si>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</si>
  <si>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</si>
  <si>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</si>
  <si>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</si>
  <si>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</si>
  <si>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</si>
  <si>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</si>
  <si>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</si>
  <si>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</si>
  <si>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</si>
  <si>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</si>
  <si>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</si>
  <si>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</si>
  <si>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</si>
  <si>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</si>
  <si>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</si>
  <si>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</si>
  <si>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</si>
  <si>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</si>
  <si>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</si>
  <si>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</si>
  <si>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</si>
  <si>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</si>
  <si>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</si>
  <si>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</si>
  <si>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</si>
  <si>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</si>
  <si>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</si>
  <si>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</si>
  <si>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</si>
  <si>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</si>
  <si>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</si>
  <si>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</si>
  <si>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</si>
  <si>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</si>
  <si>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</si>
  <si>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</si>
  <si>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</si>
  <si>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</si>
  <si>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</si>
  <si>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</si>
  <si>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</si>
  <si>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</si>
  <si>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</si>
  <si>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</si>
  <si>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</si>
  <si>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</si>
  <si>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</si>
  <si>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</si>
  <si>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</si>
  <si>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</si>
  <si>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</si>
  <si>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</si>
  <si>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</si>
  <si>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</si>
  <si>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</si>
  <si>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</si>
  <si>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</si>
  <si>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</si>
  <si>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</si>
  <si>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</si>
  <si>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</si>
  <si>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</si>
  <si>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</si>
  <si>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</si>
  <si>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</si>
  <si>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</si>
  <si>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</si>
  <si>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</si>
  <si>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</si>
  <si>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</si>
  <si>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</si>
  <si>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</si>
  <si>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</si>
  <si>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</si>
  <si>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</si>
  <si>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</si>
  <si>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</si>
  <si>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</si>
  <si>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</si>
  <si>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</si>
  <si>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</si>
  <si>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</si>
  <si>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</si>
  <si>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</si>
  <si>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</si>
  <si>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</si>
  <si>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</si>
  <si>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</si>
  <si>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</si>
  <si>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</si>
  <si>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</si>
  <si>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</si>
  <si>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</si>
  <si>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</si>
  <si>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</si>
  <si>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</si>
  <si>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</si>
  <si>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</si>
  <si>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</si>
  <si>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</si>
  <si>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</si>
  <si>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</si>
  <si>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</si>
  <si>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</si>
  <si>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</si>
  <si>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</si>
  <si>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</si>
  <si>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</si>
  <si>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</si>
  <si>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</si>
  <si>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</si>
  <si>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</si>
  <si>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</si>
  <si>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</si>
  <si>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</si>
  <si>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</si>
  <si>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</si>
  <si>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</si>
  <si>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</si>
  <si>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</si>
  <si>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</si>
  <si>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</si>
  <si>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</si>
  <si>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</si>
  <si>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</si>
  <si>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</si>
  <si>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</si>
  <si>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</si>
  <si>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</si>
  <si>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</si>
  <si>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</si>
  <si>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</si>
  <si>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</si>
  <si>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</si>
  <si>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</si>
  <si>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</si>
  <si>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</si>
  <si>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</si>
  <si>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</si>
  <si>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</si>
  <si>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</si>
  <si>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</si>
  <si>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</si>
  <si>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</si>
  <si>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</si>
  <si>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</si>
  <si>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</si>
  <si>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</si>
  <si>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</si>
  <si>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</si>
  <si>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</si>
  <si>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</si>
  <si>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</si>
  <si>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</si>
  <si>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</si>
  <si>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</si>
  <si>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</si>
  <si>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</si>
  <si>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</si>
  <si>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</si>
  <si>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</si>
  <si>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</si>
  <si>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</si>
  <si>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</si>
  <si>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</si>
  <si>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</si>
  <si>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</si>
  <si>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</si>
  <si>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</si>
  <si>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</si>
  <si>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</si>
  <si>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</si>
  <si>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</si>
  <si>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</si>
  <si>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</si>
  <si>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</si>
  <si>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</si>
  <si>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</si>
  <si>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</si>
  <si>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</si>
  <si>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</si>
  <si>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</si>
  <si>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</si>
  <si>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</si>
  <si>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</si>
  <si>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</si>
  <si>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</si>
  <si>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</si>
  <si>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</si>
  <si>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</si>
  <si>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</si>
  <si>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</si>
  <si>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</si>
  <si>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</si>
  <si>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</si>
  <si>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</si>
  <si>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</si>
  <si>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</si>
  <si>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</si>
  <si>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</si>
  <si>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</si>
  <si>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</si>
  <si>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</si>
  <si>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</si>
  <si>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</si>
  <si>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</si>
  <si>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</si>
  <si>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</si>
  <si>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</si>
  <si>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</si>
  <si>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</si>
  <si>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</si>
  <si>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</si>
  <si>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</si>
  <si>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</si>
  <si>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</si>
  <si>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</si>
  <si>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</si>
  <si>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</si>
  <si>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</si>
  <si>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</si>
  <si>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</si>
  <si>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</si>
  <si>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</si>
  <si>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</si>
  <si>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</si>
  <si>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</si>
  <si>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</si>
  <si>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</si>
  <si>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</si>
  <si>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</si>
  <si>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</si>
  <si>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</si>
  <si>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</si>
  <si>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</si>
  <si>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</si>
  <si>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</si>
  <si>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</si>
  <si>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</si>
  <si>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</si>
  <si>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</si>
  <si>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</si>
  <si>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</si>
  <si>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</si>
  <si>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</si>
  <si>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</si>
  <si>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</si>
  <si>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</si>
  <si>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</si>
  <si>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</si>
  <si>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</si>
  <si>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</si>
  <si>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</si>
  <si>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</si>
  <si>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</si>
  <si>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</si>
  <si>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</si>
  <si>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</si>
  <si>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</si>
  <si>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</si>
  <si>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</si>
  <si>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</si>
  <si>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</si>
  <si>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</si>
  <si>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</si>
  <si>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</si>
  <si>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</si>
  <si>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</si>
  <si>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</si>
  <si>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</si>
  <si>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</si>
  <si>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</si>
  <si>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</si>
  <si>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</si>
  <si>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</si>
  <si>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</si>
  <si>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</si>
  <si>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</si>
  <si>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</si>
  <si>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</si>
  <si>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</si>
  <si>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</si>
  <si>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</si>
  <si>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</si>
  <si>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</si>
  <si>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</si>
  <si>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</si>
  <si>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</si>
  <si>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</si>
  <si>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</si>
  <si>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</si>
  <si>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</si>
  <si>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</si>
  <si>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</si>
  <si>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</si>
  <si>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</si>
  <si>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</si>
  <si>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</si>
  <si>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</si>
  <si>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</si>
  <si>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</si>
  <si>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</si>
  <si>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</si>
  <si>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</si>
  <si>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</si>
  <si>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</si>
  <si>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</si>
  <si>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</si>
  <si>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</si>
  <si>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</si>
  <si>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</si>
  <si>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</si>
  <si>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</si>
  <si>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</si>
  <si>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</si>
  <si>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</si>
  <si>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</si>
  <si>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</si>
  <si>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</si>
  <si>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</si>
  <si>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</si>
  <si>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</si>
  <si>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</si>
  <si>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</si>
  <si>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</si>
  <si>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</si>
  <si>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</si>
  <si>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</si>
  <si>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</si>
  <si>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</si>
  <si>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</si>
  <si>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</si>
  <si>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</si>
  <si>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</si>
  <si>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</si>
  <si>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</si>
  <si>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</si>
  <si>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</si>
  <si>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</si>
  <si>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</si>
  <si>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</si>
  <si>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</si>
  <si>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</si>
  <si>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</si>
  <si>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</si>
  <si>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</si>
  <si>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</si>
  <si>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</si>
  <si>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</si>
  <si>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</si>
  <si>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</si>
  <si>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</si>
  <si>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</si>
  <si>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</si>
  <si>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</si>
  <si>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</si>
  <si>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</si>
  <si>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</si>
  <si>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</si>
  <si>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</si>
  <si>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</si>
  <si>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</si>
  <si>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</si>
  <si>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</si>
  <si>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</si>
  <si>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</si>
  <si>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</si>
  <si>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</si>
  <si>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</si>
  <si>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</si>
  <si>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</si>
  <si>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</si>
  <si>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</si>
  <si>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</si>
  <si>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</si>
  <si>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</si>
  <si>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</si>
  <si>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</si>
  <si>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</si>
  <si>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</si>
  <si>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</si>
  <si>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</si>
  <si>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</si>
  <si>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</si>
  <si>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</si>
  <si>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</si>
  <si>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</si>
  <si>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</si>
  <si>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</si>
  <si>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</si>
  <si>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</si>
  <si>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</si>
  <si>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</si>
  <si>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</si>
  <si>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</si>
  <si>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</si>
  <si>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</si>
  <si>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</si>
  <si>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</si>
  <si>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</si>
  <si>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</si>
  <si>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</si>
  <si>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</si>
  <si>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</si>
  <si>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</si>
  <si>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</si>
  <si>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</si>
  <si>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</si>
  <si>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</si>
  <si>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</si>
  <si>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</si>
  <si>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</si>
  <si>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</si>
  <si>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</si>
  <si>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</si>
  <si>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</si>
  <si>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</si>
  <si>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</si>
  <si>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</si>
  <si>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</si>
  <si>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</si>
  <si>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</si>
  <si>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</si>
  <si>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</si>
  <si>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</si>
  <si>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</si>
  <si>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</si>
  <si>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</si>
  <si>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</si>
  <si>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</si>
  <si>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</si>
  <si>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</si>
  <si>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</si>
  <si>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</si>
  <si>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</si>
  <si>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</si>
  <si>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</si>
  <si>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</si>
  <si>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</si>
  <si>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</si>
  <si>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</si>
  <si>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</si>
  <si>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</si>
  <si>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</si>
  <si>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</si>
  <si>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</si>
  <si>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</si>
  <si>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</si>
  <si>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</si>
  <si>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</si>
  <si>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</si>
  <si>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</si>
  <si>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</si>
  <si>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</si>
  <si>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</si>
  <si>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</si>
  <si>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</si>
  <si>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</si>
  <si>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</si>
  <si>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</si>
  <si>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</si>
  <si>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</si>
  <si>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</si>
  <si>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</si>
  <si>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</si>
  <si>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</si>
  <si>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</si>
  <si>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</si>
  <si>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</si>
  <si>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</si>
  <si>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</si>
  <si>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</si>
  <si>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</si>
  <si>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</si>
  <si>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</si>
  <si>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</si>
  <si>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</si>
  <si>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</si>
  <si>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</si>
  <si>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</si>
  <si>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</si>
  <si>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</si>
  <si>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</si>
  <si>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</si>
  <si>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</si>
  <si>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</si>
  <si>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</si>
  <si>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</si>
  <si>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</si>
  <si>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</si>
  <si>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</si>
  <si>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</si>
  <si>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</si>
  <si>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</si>
  <si>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</si>
  <si>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</si>
  <si>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</si>
  <si>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</si>
  <si>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</si>
  <si>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</si>
  <si>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</si>
  <si>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</si>
  <si>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</si>
  <si>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</si>
  <si>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</si>
  <si>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</si>
  <si>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</si>
  <si>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</si>
  <si>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</si>
  <si>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</si>
  <si>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</si>
  <si>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</si>
  <si>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</si>
  <si>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</si>
  <si>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</si>
  <si>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</si>
  <si>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</si>
  <si>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</si>
  <si>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</si>
  <si>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</si>
  <si>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</si>
  <si>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</si>
  <si>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</si>
  <si>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</si>
  <si>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</si>
  <si>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</si>
  <si>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</si>
  <si>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</si>
  <si>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</si>
  <si>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</si>
  <si>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</si>
  <si>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</si>
  <si>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</si>
  <si>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</si>
  <si>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</si>
  <si>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</si>
  <si>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</si>
  <si>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</si>
  <si>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</si>
  <si>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</si>
  <si>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</si>
  <si>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</si>
  <si>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</si>
  <si>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</si>
  <si>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</si>
  <si>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</si>
  <si>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</si>
  <si>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</si>
  <si>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</si>
  <si>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</si>
  <si>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</si>
  <si>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</si>
  <si>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</si>
  <si>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</si>
  <si>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</si>
  <si>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</si>
  <si>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</si>
  <si>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</si>
  <si>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</si>
  <si>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</si>
  <si>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</si>
  <si>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</si>
  <si>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</si>
  <si>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</si>
  <si>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</si>
  <si>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</si>
  <si>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</si>
  <si>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</si>
  <si>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</si>
  <si>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</si>
  <si>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</si>
  <si>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</si>
  <si>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</si>
  <si>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</si>
  <si>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</si>
  <si>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</si>
  <si>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</si>
  <si>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</si>
  <si>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</si>
  <si>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</si>
  <si>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</si>
  <si>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</si>
  <si>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</si>
  <si>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</si>
  <si>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</si>
  <si>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</si>
  <si>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</si>
  <si>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</si>
  <si>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</si>
  <si>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</si>
  <si>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</si>
  <si>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</si>
  <si>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</si>
  <si>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</si>
  <si>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</si>
  <si>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</si>
  <si>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</si>
  <si>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</si>
  <si>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</si>
  <si>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</si>
  <si>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</si>
  <si>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</si>
  <si>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</si>
  <si>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</si>
  <si>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</si>
  <si>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</si>
  <si>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</si>
  <si>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</si>
  <si>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</si>
  <si>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</si>
  <si>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</si>
  <si>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</si>
  <si>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</si>
  <si>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</si>
  <si>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</si>
  <si>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</si>
  <si>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</si>
  <si>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</si>
  <si>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</si>
  <si>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</si>
  <si>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</si>
  <si>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</si>
  <si>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</si>
  <si>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</si>
  <si>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</si>
  <si>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</si>
  <si>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</si>
  <si>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</si>
  <si>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</si>
  <si>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</si>
  <si>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</si>
  <si>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</si>
  <si>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</si>
  <si>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</si>
  <si>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</si>
  <si>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</si>
  <si>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</si>
  <si>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</si>
  <si>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</si>
  <si>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</si>
  <si>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</si>
  <si>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</si>
  <si>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</si>
  <si>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</si>
  <si>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</si>
  <si>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</si>
  <si>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</si>
  <si>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</si>
  <si>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</si>
  <si>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</si>
  <si>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</si>
  <si>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</si>
  <si>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</si>
  <si>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</si>
  <si>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</si>
  <si>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</si>
  <si>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</si>
  <si>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</si>
  <si>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</si>
  <si>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</si>
  <si>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</si>
  <si>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</si>
  <si>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</si>
  <si>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</si>
  <si>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</si>
  <si>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</si>
  <si>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</si>
  <si>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</si>
  <si>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</si>
  <si>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</si>
  <si>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</si>
  <si>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</si>
  <si>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</si>
  <si>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</si>
  <si>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</si>
  <si>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</si>
  <si>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</si>
  <si>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</si>
  <si>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</si>
  <si>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</si>
  <si>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</si>
  <si>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</si>
  <si>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</si>
  <si>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</si>
  <si>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</si>
  <si>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</si>
  <si>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</si>
  <si>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</si>
  <si>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</si>
  <si>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</si>
  <si>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</si>
  <si>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</si>
  <si>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</si>
  <si>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</si>
  <si>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</si>
  <si>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</si>
  <si>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</si>
  <si>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</si>
  <si>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</si>
  <si>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</si>
  <si>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</si>
  <si>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</si>
  <si>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</si>
  <si>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</si>
  <si>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</si>
  <si>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</si>
  <si>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</si>
  <si>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</si>
  <si>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</si>
  <si>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</si>
  <si>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</si>
  <si>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</si>
  <si>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</si>
  <si>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</si>
  <si>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</si>
  <si>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</si>
  <si>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</si>
  <si>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</si>
  <si>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</si>
  <si>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</si>
  <si>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</si>
  <si>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</si>
  <si>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</si>
  <si>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</si>
  <si>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</si>
  <si>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</si>
  <si>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</si>
  <si>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</si>
  <si>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</si>
  <si>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</si>
  <si>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</si>
  <si>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</si>
  <si>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</si>
  <si>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</si>
  <si>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</si>
  <si>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</si>
  <si>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</si>
  <si>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</si>
  <si>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</si>
  <si>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</si>
  <si>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</si>
  <si>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</si>
  <si>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</si>
  <si>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</si>
  <si>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</si>
  <si>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</si>
  <si>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</si>
  <si>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</si>
  <si>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</si>
  <si>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</si>
  <si>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</si>
  <si>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</si>
  <si>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</si>
  <si>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</si>
  <si>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</si>
  <si>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</si>
  <si>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</si>
  <si>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</si>
  <si>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</si>
  <si>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</si>
  <si>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</si>
  <si>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</si>
  <si>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</si>
  <si>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</si>
  <si>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</si>
  <si>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</si>
  <si>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</si>
  <si>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</si>
  <si>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</si>
  <si>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</si>
  <si>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</si>
  <si>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</si>
  <si>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</si>
  <si>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</si>
  <si>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</si>
  <si>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</si>
  <si>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</si>
  <si>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</si>
  <si>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</si>
  <si>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</si>
  <si>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</si>
  <si>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</si>
  <si>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</si>
  <si>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</si>
  <si>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</si>
  <si>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</si>
  <si>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</si>
  <si>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</si>
  <si>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</si>
  <si>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</si>
  <si>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</si>
  <si>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</si>
  <si>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</si>
  <si>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</si>
  <si>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</si>
  <si>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</si>
  <si>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</si>
  <si>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</si>
  <si>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</si>
  <si>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</si>
  <si>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</si>
  <si>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</si>
  <si>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</si>
  <si>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</si>
  <si>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</si>
  <si>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</si>
  <si>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</si>
  <si>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</si>
  <si>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</si>
  <si>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</si>
  <si>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</si>
  <si>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</si>
  <si>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</si>
  <si>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</si>
  <si>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</si>
  <si>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</si>
  <si>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</si>
  <si>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</si>
  <si>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</si>
  <si>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</si>
  <si>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</si>
  <si>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</si>
  <si>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</si>
  <si>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</si>
  <si>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</si>
  <si>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</si>
  <si>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</si>
  <si>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</si>
  <si>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</si>
  <si>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</si>
  <si>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</si>
  <si>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</si>
  <si>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</si>
  <si>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</si>
  <si>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</si>
  <si>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</si>
  <si>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</si>
  <si>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</si>
  <si>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</si>
  <si>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</si>
  <si>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</si>
  <si>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</si>
  <si>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</si>
  <si>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</si>
  <si>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</si>
  <si>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</si>
  <si>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</si>
  <si>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</si>
  <si>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</si>
  <si>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</si>
  <si>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</si>
  <si>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</si>
  <si>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</si>
  <si>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</si>
  <si>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</si>
  <si>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</si>
  <si>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</si>
  <si>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</si>
  <si>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</si>
  <si>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</si>
  <si>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</si>
  <si>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</si>
  <si>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</si>
  <si>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</si>
  <si>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</si>
  <si>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</si>
  <si>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</si>
  <si>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</si>
  <si>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</si>
  <si>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</si>
  <si>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</si>
  <si>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</si>
  <si>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</si>
  <si>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</si>
  <si>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</si>
  <si>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</si>
  <si>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</si>
  <si>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</si>
  <si>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</si>
  <si>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</si>
  <si>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</si>
  <si>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</si>
  <si>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</si>
  <si>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</si>
  <si>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</si>
  <si>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</si>
  <si>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</si>
  <si>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</si>
  <si>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</si>
  <si>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</si>
  <si>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</si>
  <si>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</si>
  <si>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</si>
  <si>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</si>
  <si>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</si>
  <si>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</si>
  <si>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</si>
  <si>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</si>
  <si>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</si>
  <si>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</si>
  <si>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</si>
  <si>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</si>
  <si>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</si>
  <si>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</si>
  <si>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</si>
  <si>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</si>
  <si>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</si>
  <si>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</si>
  <si>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</si>
  <si>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</si>
  <si>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</si>
  <si>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</si>
  <si>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</si>
  <si>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</si>
  <si>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</si>
  <si>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</si>
  <si>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</si>
  <si>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</si>
  <si>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</si>
  <si>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</si>
  <si>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</si>
  <si>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</si>
  <si>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</si>
  <si>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</si>
  <si>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</si>
  <si>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</si>
  <si>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</si>
  <si>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</si>
  <si>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</si>
  <si>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</si>
  <si>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</si>
  <si>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</si>
  <si>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</si>
  <si>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</si>
  <si>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</si>
  <si>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</si>
  <si>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</si>
  <si>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</si>
  <si>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</si>
  <si>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</si>
  <si>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</si>
  <si>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</si>
  <si>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</si>
  <si>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</si>
  <si>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</si>
  <si>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</si>
  <si>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</si>
  <si>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</si>
  <si>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</si>
  <si>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</si>
  <si>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</si>
  <si>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</si>
  <si>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</si>
  <si>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</si>
  <si>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</si>
  <si>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</si>
  <si>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</si>
  <si>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</si>
  <si>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</si>
  <si>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</si>
  <si>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</si>
  <si>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</si>
  <si>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</si>
  <si>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</si>
  <si>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</si>
  <si>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</si>
  <si>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</si>
  <si>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</si>
  <si>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</si>
  <si>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</si>
  <si>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</si>
  <si>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</si>
  <si>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</si>
  <si>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</si>
  <si>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</si>
  <si>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</si>
  <si>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</si>
  <si>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</si>
  <si>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</si>
  <si>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</si>
  <si>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</si>
  <si>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</si>
  <si>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</si>
  <si>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</si>
  <si>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</si>
  <si>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</si>
  <si>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</si>
  <si>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</si>
  <si>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</si>
  <si>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</si>
  <si>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</si>
  <si>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</si>
  <si>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</si>
  <si>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</si>
  <si>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</si>
  <si>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</si>
  <si>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</si>
  <si>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</si>
  <si>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</si>
  <si>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</si>
  <si>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</si>
  <si>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</si>
  <si>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</si>
  <si>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</si>
  <si>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</si>
  <si>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</si>
  <si>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</si>
  <si>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</si>
  <si>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</si>
  <si>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</si>
  <si>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</si>
  <si>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</si>
  <si>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</si>
  <si>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</si>
  <si>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</si>
  <si>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</si>
  <si>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</si>
  <si>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</si>
  <si>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</si>
  <si>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</si>
  <si>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</si>
  <si>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</si>
  <si>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</si>
  <si>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</si>
  <si>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</si>
  <si>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</si>
  <si>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</si>
  <si>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</si>
  <si>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</si>
  <si>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</si>
  <si>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</si>
  <si>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</si>
  <si>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</si>
  <si>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</si>
  <si>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</si>
  <si>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</si>
  <si>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</si>
  <si>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</si>
  <si>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</si>
  <si>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</si>
  <si>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</si>
  <si>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</si>
  <si>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</si>
  <si>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</si>
  <si>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</si>
  <si>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</si>
  <si>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</si>
  <si>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</si>
  <si>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</si>
  <si>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</si>
  <si>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</si>
  <si>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</si>
  <si>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</si>
  <si>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</si>
  <si>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</si>
  <si>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</si>
  <si>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</si>
  <si>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</si>
  <si>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</si>
  <si>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</si>
  <si>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</si>
  <si>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</si>
  <si>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</si>
  <si>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</si>
  <si>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</si>
  <si>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</si>
  <si>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</si>
  <si>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</si>
  <si>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</si>
  <si>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</si>
  <si>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</si>
  <si>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</si>
  <si>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</si>
  <si>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</si>
  <si>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</si>
  <si>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</si>
  <si>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</si>
  <si>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</si>
  <si>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</si>
  <si>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</si>
  <si>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</si>
  <si>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</si>
  <si>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</si>
  <si>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</si>
  <si>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</si>
  <si>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</si>
  <si>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</si>
  <si>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</si>
  <si>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</si>
  <si>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</si>
  <si>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</si>
  <si>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</si>
  <si>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</si>
  <si>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</si>
  <si>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</si>
  <si>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</si>
  <si>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</si>
  <si>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</si>
  <si>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</si>
  <si>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</si>
  <si>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</si>
  <si>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</si>
  <si>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</si>
  <si>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</si>
  <si>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</si>
  <si>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</si>
  <si>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</si>
  <si>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</si>
  <si>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</si>
  <si>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</si>
  <si>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</si>
  <si>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</si>
  <si>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</si>
  <si>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</si>
  <si>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</si>
  <si>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</si>
  <si>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</si>
  <si>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</si>
  <si>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</si>
  <si>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</si>
  <si>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</si>
  <si>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</si>
  <si>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</si>
  <si>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</si>
  <si>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</si>
  <si>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</si>
  <si>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</si>
  <si>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</si>
  <si>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</si>
  <si>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</si>
  <si>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</si>
  <si>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</si>
  <si>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</si>
  <si>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</si>
  <si>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</si>
  <si>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</si>
  <si>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</si>
  <si>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</si>
  <si>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</si>
  <si>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</si>
  <si>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</si>
  <si>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</si>
  <si>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</si>
  <si>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</si>
  <si>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</si>
  <si>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</si>
  <si>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</si>
  <si>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</si>
  <si>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</si>
  <si>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</si>
  <si>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</si>
  <si>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</si>
  <si>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</si>
  <si>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</si>
  <si>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</si>
  <si>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</si>
  <si>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</si>
  <si>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</si>
  <si>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</si>
  <si>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</si>
  <si>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</si>
  <si>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</si>
  <si>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</si>
  <si>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</si>
  <si>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</si>
  <si>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</si>
  <si>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</si>
  <si>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</si>
  <si>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</si>
  <si>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</si>
  <si>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</si>
  <si>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</si>
  <si>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</si>
  <si>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</si>
  <si>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</si>
  <si>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</si>
  <si>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</si>
  <si>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</si>
  <si>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</si>
  <si>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</si>
  <si>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</si>
  <si>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</si>
  <si>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</si>
  <si>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</si>
  <si>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</si>
  <si>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</si>
  <si>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</si>
  <si>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</si>
  <si>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</si>
  <si>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</si>
  <si>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</si>
  <si>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</si>
  <si>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</si>
  <si>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</si>
  <si>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</si>
  <si>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</si>
  <si>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</si>
  <si>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</si>
  <si>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</si>
  <si>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</si>
  <si>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</si>
  <si>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</si>
  <si>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</si>
  <si>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</si>
  <si>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</si>
  <si>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</si>
  <si>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</si>
  <si>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</si>
  <si>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</si>
  <si>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</si>
  <si>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</si>
  <si>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</si>
  <si>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</si>
  <si>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</si>
  <si>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</si>
  <si>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</si>
  <si>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</si>
  <si>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</si>
  <si>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</si>
  <si>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</si>
  <si>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</si>
  <si>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</si>
  <si>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</si>
  <si>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</si>
  <si>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</si>
  <si>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</si>
  <si>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</si>
  <si>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</si>
  <si>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</si>
  <si>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</si>
  <si>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</si>
  <si>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</si>
  <si>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</si>
  <si>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</si>
  <si>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</si>
  <si>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</si>
  <si>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</si>
  <si>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</si>
  <si>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</si>
  <si>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</si>
  <si>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</si>
  <si>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</si>
  <si>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</si>
  <si>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</si>
  <si>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</si>
  <si>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</si>
  <si>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</si>
  <si>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</si>
  <si>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</si>
  <si>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</si>
  <si>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</si>
  <si>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</si>
  <si>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</si>
  <si>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</si>
  <si>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</si>
  <si>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</si>
  <si>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</si>
  <si>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</si>
  <si>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</si>
  <si>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</si>
  <si>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</si>
  <si>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</si>
  <si>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</si>
  <si>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</si>
  <si>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</si>
  <si>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</si>
  <si>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</si>
  <si>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</si>
  <si>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</si>
  <si>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</si>
  <si>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</si>
  <si>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</si>
  <si>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</si>
  <si>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</si>
  <si>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</si>
  <si>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</si>
  <si>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</si>
  <si>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</si>
  <si>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</si>
  <si>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</si>
  <si>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</si>
  <si>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</si>
  <si>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</si>
  <si>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</si>
  <si>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</si>
  <si>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</si>
  <si>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</si>
  <si>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</si>
  <si>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</si>
  <si>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</si>
  <si>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</si>
  <si>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</si>
  <si>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</si>
  <si>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</si>
  <si>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</si>
  <si>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</si>
  <si>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</si>
  <si>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</si>
  <si>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</si>
  <si>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</si>
  <si>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</si>
  <si>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</si>
  <si>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</si>
  <si>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</si>
  <si>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</si>
  <si>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</si>
  <si>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</si>
  <si>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</si>
  <si>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</si>
  <si>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</si>
  <si>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</si>
  <si>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</si>
  <si>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</si>
  <si>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</si>
  <si>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</si>
  <si>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</si>
  <si>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</si>
  <si>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</si>
  <si>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</si>
  <si>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</si>
  <si>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</si>
  <si>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</si>
  <si>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</si>
  <si>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</si>
  <si>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</si>
  <si>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</si>
  <si>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</si>
  <si>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</si>
  <si>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</si>
  <si>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</si>
  <si>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</si>
  <si>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</si>
  <si>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</si>
  <si>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</si>
  <si>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</si>
  <si>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</si>
  <si>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</si>
  <si>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</si>
  <si>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</si>
  <si>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</si>
  <si>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</si>
  <si>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</si>
  <si>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</si>
  <si>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</si>
  <si>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</si>
  <si>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</si>
  <si>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</si>
  <si>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</si>
  <si>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</si>
  <si>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</si>
  <si>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</si>
  <si>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</si>
  <si>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</si>
  <si>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</si>
  <si>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</si>
  <si>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</si>
  <si>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</si>
  <si>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</si>
  <si>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</si>
  <si>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</si>
  <si>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</si>
  <si>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</si>
  <si>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</si>
  <si>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</si>
  <si>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</si>
  <si>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</si>
  <si>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</si>
  <si>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</si>
  <si>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</si>
  <si>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</si>
  <si>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</si>
  <si>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</si>
  <si>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</si>
  <si>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</si>
  <si>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</si>
  <si>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</si>
  <si>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</si>
  <si>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</si>
  <si>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</si>
  <si>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</si>
  <si>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</si>
  <si>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</si>
  <si>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</si>
  <si>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</si>
  <si>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</si>
  <si>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</si>
  <si>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</si>
  <si>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</si>
  <si>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</si>
  <si>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</si>
  <si>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</si>
  <si>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</si>
  <si>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</si>
  <si>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</si>
  <si>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</si>
  <si>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</si>
  <si>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</si>
  <si>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</si>
  <si>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</si>
  <si>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</si>
  <si>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</si>
  <si>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</si>
  <si>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</si>
  <si>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</si>
  <si>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</si>
  <si>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</si>
  <si>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</si>
  <si>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</si>
  <si>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</si>
  <si>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</si>
  <si>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</si>
  <si>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</si>
  <si>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</si>
  <si>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</si>
  <si>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</si>
  <si>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</si>
  <si>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</si>
  <si>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</si>
  <si>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</si>
  <si>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</si>
  <si>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</si>
  <si>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</si>
  <si>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</si>
  <si>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</si>
  <si>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</si>
  <si>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</si>
  <si>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</si>
  <si>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</si>
  <si>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</si>
  <si>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</si>
  <si>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</si>
  <si>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</si>
  <si>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</si>
  <si>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</si>
  <si>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</si>
  <si>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</si>
  <si>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</si>
  <si>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</si>
  <si>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</si>
  <si>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</si>
  <si>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</si>
  <si>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</si>
  <si>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</si>
  <si>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</si>
  <si>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</si>
  <si>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</si>
  <si>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</si>
  <si>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</si>
  <si>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</si>
  <si>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</si>
  <si>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</si>
  <si>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</si>
  <si>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</si>
  <si>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</si>
  <si>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</si>
  <si>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</si>
  <si>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</si>
  <si>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</si>
  <si>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</si>
  <si>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</si>
  <si>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</si>
  <si>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</si>
  <si>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</si>
  <si>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</si>
  <si>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</si>
  <si>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</si>
  <si>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</si>
  <si>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</si>
  <si>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</si>
  <si>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</si>
  <si>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</si>
  <si>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</si>
  <si>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</si>
  <si>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</si>
  <si>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</si>
  <si>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</si>
  <si>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</si>
  <si>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</si>
  <si>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</si>
  <si>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</si>
  <si>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</si>
  <si>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</si>
  <si>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</si>
  <si>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</si>
  <si>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</si>
  <si>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</si>
  <si>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</si>
  <si>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</si>
  <si>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</si>
  <si>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</si>
  <si>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</si>
  <si>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</si>
  <si>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</si>
  <si>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</si>
  <si>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</si>
  <si>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</si>
  <si>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</si>
  <si>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</si>
  <si>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</si>
  <si>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</si>
  <si>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</si>
  <si>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</si>
  <si>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</si>
  <si>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</si>
  <si>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</si>
  <si>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</si>
  <si>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</si>
  <si>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</si>
  <si>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</si>
  <si>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</si>
  <si>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</si>
  <si>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</si>
  <si>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</si>
  <si>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</si>
  <si>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</si>
  <si>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</si>
  <si>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</si>
  <si>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</si>
  <si>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</si>
  <si>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</si>
  <si>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</si>
  <si>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</si>
  <si>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</si>
  <si>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</si>
  <si>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</si>
  <si>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</si>
  <si>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</si>
  <si>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</si>
  <si>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</si>
  <si>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</si>
  <si>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</si>
  <si>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</si>
  <si>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</si>
  <si>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</si>
  <si>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</si>
  <si>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</si>
  <si>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</si>
  <si>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</si>
  <si>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</si>
  <si>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</si>
  <si>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</si>
  <si>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</si>
  <si>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</si>
  <si>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</si>
  <si>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</si>
  <si>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</si>
  <si>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</si>
  <si>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</si>
  <si>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</si>
  <si>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</si>
  <si>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</si>
  <si>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</si>
  <si>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</si>
  <si>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</si>
  <si>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</si>
  <si>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</si>
  <si>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</si>
  <si>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</si>
  <si>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</si>
  <si>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</si>
  <si>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</si>
  <si>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</si>
  <si>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</si>
  <si>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</si>
  <si>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</si>
  <si>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</si>
  <si>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</si>
  <si>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</si>
  <si>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</si>
  <si>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</si>
  <si>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</si>
  <si>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</si>
  <si>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</si>
  <si>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</si>
  <si>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</si>
  <si>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</si>
  <si>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</si>
  <si>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</si>
  <si>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</si>
  <si>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</si>
  <si>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</si>
  <si>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</si>
  <si>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</si>
  <si>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</si>
  <si>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</si>
  <si>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</si>
  <si>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</si>
  <si>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</si>
  <si>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</si>
  <si>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</si>
  <si>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</si>
  <si>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</si>
  <si>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</si>
  <si>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</si>
  <si>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</si>
  <si>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</si>
  <si>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</si>
  <si>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</si>
  <si>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</si>
  <si>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</si>
  <si>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</si>
  <si>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</si>
  <si>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</si>
  <si>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</si>
  <si>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</si>
  <si>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</si>
  <si>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</si>
  <si>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</si>
  <si>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</si>
  <si>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</si>
  <si>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</si>
  <si>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</si>
  <si>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</si>
  <si>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</si>
  <si>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</si>
  <si>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</si>
  <si>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</si>
  <si>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</si>
  <si>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</si>
  <si>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</si>
  <si>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</si>
  <si>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</si>
  <si>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</si>
  <si>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</si>
  <si>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</si>
  <si>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</si>
  <si>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</si>
  <si>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</si>
  <si>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</si>
  <si>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</si>
  <si>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</si>
  <si>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</si>
  <si>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</si>
  <si>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</si>
  <si>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</si>
  <si>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</si>
  <si>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</si>
  <si>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</si>
  <si>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</si>
  <si>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</si>
  <si>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</si>
  <si>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</si>
  <si>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</si>
  <si>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</si>
  <si>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</si>
  <si>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</si>
  <si>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</si>
  <si>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</si>
  <si>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</si>
  <si>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</si>
  <si>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</si>
  <si>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</si>
  <si>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</si>
  <si>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</si>
  <si>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</si>
  <si>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</si>
  <si>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</si>
  <si>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</si>
  <si>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</si>
  <si>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</si>
  <si>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</si>
  <si>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</si>
  <si>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</si>
  <si>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</si>
  <si>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</si>
  <si>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</si>
  <si>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</si>
  <si>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</si>
  <si>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</si>
  <si>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</si>
  <si>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</si>
  <si>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</si>
  <si>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</si>
  <si>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</si>
  <si>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</si>
  <si>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</si>
  <si>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</si>
  <si>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</si>
  <si>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</si>
  <si>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</si>
  <si>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</si>
  <si>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</si>
  <si>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</si>
  <si>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</si>
  <si>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</si>
  <si>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</si>
  <si>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</si>
  <si>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</si>
  <si>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</si>
  <si>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</si>
  <si>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</si>
  <si>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</si>
  <si>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</si>
  <si>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</si>
  <si>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</si>
  <si>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</si>
  <si>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</si>
  <si>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</si>
  <si>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</si>
  <si>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</si>
  <si>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</si>
  <si>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</si>
  <si>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</si>
  <si>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</si>
  <si>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</si>
  <si>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</si>
  <si>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</si>
  <si>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</si>
  <si>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</si>
  <si>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</si>
  <si>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</si>
  <si>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</si>
  <si>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</si>
  <si>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</si>
  <si>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</si>
  <si>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</si>
  <si>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</si>
  <si>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</si>
  <si>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</si>
  <si>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</si>
  <si>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</si>
  <si>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</si>
  <si>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</si>
  <si>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</si>
  <si>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</si>
  <si>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</si>
  <si>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</si>
  <si>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</si>
  <si>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</si>
  <si>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</si>
  <si>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</si>
  <si>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</si>
  <si>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</si>
  <si>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</si>
  <si>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</si>
  <si>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</si>
  <si>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</si>
  <si>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</si>
  <si>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</si>
  <si>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</si>
  <si>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</si>
  <si>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</si>
  <si>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</si>
  <si>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</si>
  <si>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</si>
  <si>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</si>
  <si>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</si>
  <si>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</si>
  <si>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</si>
  <si>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</si>
  <si>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</si>
  <si>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</si>
  <si>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</si>
  <si>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</si>
  <si>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</si>
  <si>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</si>
  <si>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</si>
  <si>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</si>
  <si>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</si>
  <si>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</si>
  <si>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</si>
  <si>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</si>
  <si>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</si>
  <si>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</si>
  <si>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</si>
  <si>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</si>
  <si>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</si>
  <si>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</si>
  <si>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</si>
  <si>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</si>
  <si>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</si>
  <si>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</si>
  <si>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</si>
  <si>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</si>
  <si>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</si>
  <si>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</si>
  <si>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</si>
  <si>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</si>
  <si>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</si>
  <si>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</si>
  <si>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</si>
  <si>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</si>
  <si>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</si>
  <si>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</si>
  <si>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</si>
  <si>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</si>
  <si>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</si>
  <si>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</si>
  <si>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</si>
  <si>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</si>
  <si>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</si>
  <si>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</si>
  <si>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</si>
  <si>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</si>
  <si>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</si>
  <si>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</si>
  <si>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</si>
  <si>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</si>
  <si>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</si>
  <si>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</si>
  <si>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</si>
  <si>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</si>
  <si>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</si>
  <si>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</si>
  <si>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</si>
  <si>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</si>
  <si>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</si>
  <si>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</si>
  <si>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</si>
  <si>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</si>
  <si>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</si>
  <si>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</si>
  <si>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</si>
  <si>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</si>
  <si>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</si>
  <si>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</si>
  <si>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</si>
  <si>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</si>
  <si>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</si>
  <si>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</si>
  <si>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</si>
  <si>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</si>
  <si>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</si>
  <si>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</si>
  <si>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</si>
  <si>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</si>
  <si>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</si>
  <si>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</si>
  <si>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</si>
  <si>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</si>
  <si>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</si>
  <si>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</si>
  <si>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</si>
  <si>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</si>
  <si>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</si>
  <si>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</si>
  <si>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</si>
  <si>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</si>
  <si>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</si>
  <si>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</si>
  <si>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</si>
  <si>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</si>
  <si>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</si>
  <si>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</si>
  <si>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</si>
  <si>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</si>
  <si>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</si>
  <si>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</si>
  <si>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</si>
  <si>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</si>
  <si>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</si>
  <si>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</si>
  <si>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</si>
  <si>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</si>
  <si>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</si>
  <si>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</si>
  <si>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</si>
  <si>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</si>
  <si>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</si>
  <si>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</si>
  <si>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</si>
  <si>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</si>
  <si>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</si>
  <si>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</si>
  <si>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</si>
  <si>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</si>
  <si>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</si>
  <si>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</si>
  <si>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</si>
  <si>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</si>
  <si>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</si>
  <si>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</si>
  <si>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</si>
  <si>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</si>
  <si>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</si>
  <si>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</si>
  <si>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</si>
  <si>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</si>
  <si>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</si>
  <si>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</si>
  <si>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</si>
  <si>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</si>
  <si>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</si>
  <si>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</si>
  <si>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</si>
  <si>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</si>
  <si>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</si>
  <si>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</si>
  <si>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</si>
  <si>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</si>
  <si>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</si>
  <si>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</si>
  <si>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</si>
  <si>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</si>
  <si>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</si>
  <si>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</si>
  <si>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</si>
  <si>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</si>
  <si>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</si>
  <si>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</si>
  <si>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</si>
  <si>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</si>
  <si>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</si>
  <si>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</si>
  <si>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</si>
  <si>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</si>
  <si>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</si>
  <si>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</si>
  <si>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</si>
  <si>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</si>
  <si>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</si>
  <si>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</si>
  <si>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</si>
  <si>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</si>
  <si>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</si>
  <si>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</si>
  <si>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</si>
  <si>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</si>
  <si>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</si>
  <si>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</si>
  <si>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</si>
  <si>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</si>
  <si>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</si>
  <si>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</si>
  <si>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</si>
  <si>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</si>
  <si>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</si>
  <si>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</si>
  <si>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</si>
  <si>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</si>
  <si>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</si>
  <si>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</si>
  <si>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</si>
  <si>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</si>
  <si>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</si>
  <si>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</si>
  <si>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</si>
  <si>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</si>
  <si>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</si>
  <si>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</si>
  <si>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</si>
  <si>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</si>
  <si>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</si>
  <si>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</si>
  <si>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</si>
  <si>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</si>
  <si>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</si>
  <si>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</si>
  <si>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</si>
  <si>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</si>
  <si>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</si>
  <si>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</si>
  <si>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</si>
  <si>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</si>
  <si>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</si>
  <si>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</si>
  <si>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</si>
  <si>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</si>
  <si>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</si>
  <si>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</si>
  <si>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</si>
  <si>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</si>
  <si>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</si>
  <si>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</si>
  <si>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</si>
  <si>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</si>
  <si>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</si>
  <si>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</si>
  <si>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</si>
  <si>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</si>
  <si>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</si>
  <si>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</si>
  <si>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</si>
  <si>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</si>
  <si>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</si>
  <si>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</si>
  <si>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</si>
  <si>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</si>
  <si>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</si>
  <si>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</si>
  <si>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</si>
  <si>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</si>
  <si>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</si>
  <si>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</si>
  <si>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</si>
  <si>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</si>
  <si>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</si>
  <si>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</si>
  <si>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</si>
  <si>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</si>
  <si>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</si>
  <si>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</si>
  <si>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</si>
  <si>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</si>
  <si>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</si>
  <si>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</si>
  <si>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</si>
  <si>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</si>
  <si>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</si>
  <si>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</si>
  <si>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</si>
  <si>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</si>
  <si>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</si>
  <si>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</si>
  <si>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</si>
  <si>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</si>
  <si>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</si>
  <si>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</si>
  <si>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</si>
  <si>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</si>
  <si>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</si>
  <si>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</si>
  <si>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</si>
  <si>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</si>
  <si>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</si>
  <si>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</si>
  <si>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</si>
  <si>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</si>
  <si>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</si>
  <si>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</si>
  <si>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</si>
  <si>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</si>
  <si>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</si>
  <si>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</si>
  <si>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</si>
  <si>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</si>
  <si>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</si>
  <si>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</si>
  <si>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</si>
  <si>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</si>
  <si>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</si>
  <si>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</si>
  <si>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</si>
  <si>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</si>
  <si>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</si>
  <si>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</si>
  <si>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</si>
  <si>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</si>
  <si>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</si>
  <si>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</si>
  <si>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</si>
  <si>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</si>
  <si>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</si>
  <si>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</si>
  <si>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</si>
  <si>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</si>
  <si>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</si>
  <si>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</si>
  <si>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</si>
  <si>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</si>
  <si>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</si>
  <si>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</si>
  <si>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</si>
  <si>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</si>
  <si>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</si>
  <si>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</si>
  <si>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</si>
  <si>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</si>
  <si>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</si>
  <si>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</si>
  <si>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</si>
  <si>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</si>
  <si>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</si>
  <si>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</si>
  <si>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</si>
  <si>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</si>
  <si>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</si>
  <si>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</si>
  <si>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</si>
  <si>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</si>
  <si>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</si>
  <si>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</si>
  <si>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</si>
  <si>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</si>
  <si>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</si>
  <si>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</si>
  <si>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</si>
  <si>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</si>
  <si>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</si>
  <si>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</si>
  <si>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</si>
  <si>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</si>
  <si>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</si>
  <si>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</si>
  <si>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</si>
  <si>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</si>
  <si>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</si>
  <si>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</si>
  <si>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</si>
  <si>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</si>
  <si>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</si>
  <si>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</si>
  <si>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</si>
  <si>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</si>
  <si>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</si>
  <si>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</si>
  <si>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</si>
  <si>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</si>
  <si>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</si>
  <si>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</si>
  <si>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</si>
  <si>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</si>
  <si>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</si>
  <si>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</si>
  <si>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</si>
  <si>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</si>
  <si>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</si>
  <si>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</si>
  <si>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</si>
  <si>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</si>
  <si>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</si>
  <si>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</si>
  <si>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</si>
  <si>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</si>
  <si>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</si>
  <si>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</si>
  <si>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</si>
  <si>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</si>
  <si>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</si>
  <si>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</si>
  <si>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</si>
  <si>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</si>
  <si>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</si>
  <si>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</si>
  <si>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</si>
  <si>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</si>
  <si>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</si>
  <si>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</si>
  <si>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</si>
  <si>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</si>
  <si>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</si>
  <si>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</si>
  <si>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</si>
  <si>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</si>
  <si>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</si>
  <si>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</si>
  <si>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</si>
  <si>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</si>
  <si>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</si>
  <si>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</si>
  <si>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</si>
  <si>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</si>
  <si>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</si>
  <si>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</si>
  <si>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</si>
  <si>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</si>
  <si>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</si>
  <si>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</si>
  <si>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</si>
  <si>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</si>
  <si>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</si>
  <si>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</si>
  <si>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</si>
  <si>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</si>
  <si>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</si>
  <si>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</si>
  <si>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</si>
  <si>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</si>
  <si>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</si>
  <si>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</si>
  <si>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</si>
  <si>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</si>
  <si>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</si>
  <si>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</si>
  <si>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</si>
  <si>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</si>
  <si>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</si>
  <si>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</si>
  <si>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</si>
  <si>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</si>
  <si>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</si>
  <si>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</si>
  <si>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</si>
  <si>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</si>
  <si>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</si>
  <si>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</si>
  <si>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</si>
  <si>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</si>
  <si>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</si>
  <si>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</si>
  <si>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</si>
  <si>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</si>
  <si>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</si>
  <si>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</si>
  <si>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</si>
  <si>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</si>
  <si>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</si>
  <si>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</si>
  <si>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</si>
  <si>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</si>
  <si>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</si>
  <si>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</si>
  <si>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</si>
  <si>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</si>
  <si>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</si>
  <si>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</si>
  <si>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</si>
  <si>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</si>
  <si>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</si>
  <si>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</si>
  <si>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</si>
  <si>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</si>
  <si>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</si>
  <si>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</si>
  <si>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</si>
  <si>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</si>
  <si>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</si>
  <si>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</si>
  <si>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</si>
  <si>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</si>
  <si>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</si>
  <si>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</si>
  <si>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</si>
  <si>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</si>
  <si>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</si>
  <si>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</si>
  <si>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</si>
  <si>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</si>
  <si>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</si>
  <si>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</si>
  <si>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</si>
  <si>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</si>
  <si>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</si>
  <si>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</si>
  <si>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</si>
  <si>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</si>
  <si>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</si>
  <si>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</si>
  <si>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</si>
  <si>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</si>
  <si>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</si>
  <si>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</si>
  <si>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</si>
  <si>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</si>
  <si>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</si>
  <si>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</si>
  <si>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</si>
  <si>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</si>
  <si>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</si>
  <si>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</si>
  <si>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</si>
  <si>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</si>
  <si>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</si>
  <si>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</si>
  <si>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</si>
  <si>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</si>
  <si>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</si>
  <si>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</si>
  <si>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</si>
  <si>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</si>
  <si>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</si>
  <si>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</si>
  <si>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</si>
  <si>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</si>
  <si>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</si>
  <si>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</si>
  <si>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</si>
  <si>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</si>
  <si>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</si>
  <si>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</si>
  <si>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</si>
  <si>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</si>
  <si>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</si>
  <si>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</si>
  <si>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</si>
  <si>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</si>
  <si>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</si>
  <si>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</si>
  <si>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</si>
  <si>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</si>
  <si>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</si>
  <si>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</si>
  <si>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</si>
  <si>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</si>
  <si>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</si>
  <si>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</si>
  <si>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</si>
  <si>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</si>
  <si>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</si>
  <si>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</si>
  <si>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</si>
  <si>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</si>
  <si>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</si>
  <si>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</si>
  <si>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</si>
  <si>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</si>
  <si>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</si>
  <si>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</si>
  <si>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</si>
  <si>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</si>
  <si>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</si>
  <si>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</si>
  <si>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</si>
  <si>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</si>
  <si>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</si>
  <si>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</si>
  <si>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</si>
  <si>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</si>
  <si>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</si>
  <si>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</si>
  <si>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</si>
  <si>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</si>
  <si>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</si>
  <si>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</si>
  <si>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</si>
  <si>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</si>
  <si>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</si>
  <si>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</si>
  <si>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</si>
  <si>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</si>
  <si>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</si>
  <si>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</si>
  <si>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</si>
  <si>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</si>
  <si>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</si>
  <si>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</si>
  <si>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</si>
  <si>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</si>
  <si>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</si>
  <si>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</si>
  <si>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</si>
  <si>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</si>
  <si>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</si>
  <si>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</si>
  <si>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</si>
  <si>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</si>
  <si>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</si>
  <si>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</si>
  <si>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</si>
  <si>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</si>
  <si>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</si>
  <si>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</si>
  <si>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</si>
  <si>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</si>
  <si>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</si>
  <si>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</si>
  <si>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</si>
  <si>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</si>
  <si>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</si>
  <si>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</si>
  <si>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</si>
  <si>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</si>
  <si>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</si>
  <si>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</si>
  <si>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</si>
  <si>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</si>
  <si>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</si>
  <si>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</si>
  <si>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</si>
  <si>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</si>
  <si>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</si>
  <si>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</si>
  <si>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</si>
  <si>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</si>
  <si>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</si>
  <si>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</si>
  <si>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</si>
  <si>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</si>
  <si>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</si>
  <si>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</si>
  <si>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</si>
  <si>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</si>
  <si>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</si>
  <si>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</si>
  <si>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</si>
  <si>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</si>
  <si>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</si>
  <si>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</si>
  <si>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</si>
  <si>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</si>
  <si>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</si>
  <si>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</si>
  <si>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</si>
  <si>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</si>
  <si>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</si>
  <si>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</si>
  <si>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</si>
  <si>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</si>
  <si>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</si>
  <si>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</si>
  <si>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</si>
  <si>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</si>
  <si>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</si>
  <si>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</si>
  <si>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</si>
  <si>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</si>
  <si>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</si>
  <si>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</si>
  <si>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</si>
  <si>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</si>
  <si>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</si>
  <si>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</si>
  <si>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</si>
  <si>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</si>
  <si>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</si>
  <si>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</si>
  <si>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</si>
  <si>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</si>
  <si>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</si>
  <si>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</si>
  <si>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</si>
  <si>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</si>
  <si>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</si>
  <si>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</si>
  <si>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</si>
  <si>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</si>
  <si>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</si>
  <si>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</si>
  <si>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</si>
  <si>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</si>
  <si>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</si>
  <si>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</si>
  <si>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</si>
  <si>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</si>
  <si>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</si>
  <si>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</si>
  <si>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</si>
  <si>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</si>
  <si>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</si>
  <si>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</si>
  <si>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</si>
  <si>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</si>
  <si>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</si>
  <si>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</si>
  <si>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</si>
  <si>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</si>
  <si>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</si>
  <si>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</si>
  <si>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</si>
  <si>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</si>
  <si>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</si>
  <si>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</si>
  <si>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</si>
  <si>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</si>
  <si>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</si>
  <si>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</si>
  <si>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</si>
  <si>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</si>
  <si>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</si>
  <si>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</si>
  <si>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</si>
  <si>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</si>
  <si>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</si>
  <si>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</si>
  <si>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</si>
  <si>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</si>
  <si>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</si>
  <si>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</si>
  <si>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</si>
  <si>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</si>
  <si>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</si>
  <si>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</si>
  <si>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</si>
  <si>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</si>
  <si>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</si>
  <si>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</si>
  <si>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</si>
  <si>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</si>
  <si>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</si>
  <si>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</si>
  <si>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</si>
  <si>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</si>
  <si>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</si>
  <si>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</si>
  <si>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</si>
  <si>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</si>
  <si>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</si>
  <si>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</si>
  <si>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</si>
  <si>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</si>
  <si>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</si>
  <si>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</si>
  <si>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</si>
  <si>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</si>
  <si>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</si>
  <si>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</si>
  <si>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</si>
  <si>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</si>
  <si>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</si>
  <si>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</si>
  <si>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</si>
  <si>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</si>
  <si>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</si>
  <si>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</si>
  <si>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</si>
  <si>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</si>
  <si>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</si>
  <si>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</si>
  <si>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</si>
  <si>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</si>
  <si>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</si>
  <si>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</si>
  <si>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</si>
  <si>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</si>
  <si>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</si>
  <si>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</si>
  <si>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</si>
  <si>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</si>
  <si>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</si>
  <si>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</si>
  <si>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</si>
  <si>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</si>
  <si>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</si>
  <si>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</si>
  <si>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</si>
  <si>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</si>
  <si>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</si>
  <si>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</si>
  <si>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</si>
  <si>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</si>
  <si>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</si>
  <si>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</si>
  <si>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</si>
  <si>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</si>
  <si>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</si>
  <si>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</si>
  <si>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</si>
  <si>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</si>
  <si>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</si>
  <si>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</si>
  <si>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</si>
  <si>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</si>
  <si>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</si>
  <si>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</si>
  <si>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</si>
  <si>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</si>
  <si>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</si>
  <si>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</si>
  <si>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</si>
  <si>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</si>
  <si>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</si>
  <si>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</si>
  <si>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</si>
  <si>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</si>
  <si>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</si>
  <si>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</si>
  <si>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</si>
  <si>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</si>
  <si>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</si>
  <si>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</si>
  <si>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</si>
  <si>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</si>
  <si>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</si>
  <si>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</si>
  <si>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</si>
  <si>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</si>
  <si>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</si>
  <si>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</si>
  <si>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</si>
  <si>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</si>
  <si>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</si>
  <si>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</si>
  <si>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</si>
  <si>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</si>
  <si>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</si>
  <si>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</si>
  <si>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</si>
  <si>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</si>
  <si>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</si>
  <si>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</si>
  <si>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</si>
  <si>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</si>
  <si>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</si>
  <si>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</si>
  <si>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</si>
  <si>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</si>
  <si>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</si>
  <si>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</si>
  <si>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</si>
  <si>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</si>
  <si>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</si>
  <si>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</si>
  <si>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</si>
  <si>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</si>
  <si>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</si>
  <si>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</si>
  <si>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</si>
  <si>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</si>
  <si>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</si>
  <si>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</si>
  <si>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</si>
  <si>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</si>
  <si>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</si>
  <si>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</si>
  <si>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</si>
  <si>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</si>
  <si>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</si>
  <si>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</si>
  <si>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</si>
  <si>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</si>
  <si>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</si>
  <si>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</si>
  <si>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</si>
  <si>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</si>
  <si>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</si>
  <si>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</si>
  <si>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</si>
  <si>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</si>
  <si>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</si>
  <si>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</si>
  <si>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</si>
  <si>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</si>
  <si>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</si>
  <si>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</si>
  <si>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</si>
  <si>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</si>
  <si>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</si>
  <si>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</si>
  <si>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</si>
  <si>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</si>
  <si>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</si>
  <si>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</si>
  <si>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</si>
  <si>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</si>
  <si>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</si>
  <si>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</si>
  <si>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</si>
  <si>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</si>
  <si>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</si>
  <si>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</si>
  <si>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</si>
  <si>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</si>
  <si>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</si>
  <si>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</si>
  <si>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</si>
  <si>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</si>
  <si>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</si>
  <si>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</si>
  <si>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</si>
  <si>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</si>
  <si>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</si>
  <si>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</si>
  <si>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</si>
  <si>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</si>
  <si>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</si>
  <si>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</si>
  <si>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</si>
  <si>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</si>
  <si>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</si>
  <si>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</si>
  <si>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</si>
  <si>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</si>
  <si>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</si>
  <si>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</si>
  <si>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</si>
  <si>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</si>
  <si>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</si>
  <si>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</si>
  <si>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</si>
  <si>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</si>
  <si>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</si>
  <si>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</si>
  <si>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</si>
  <si>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</si>
  <si>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</si>
  <si>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</si>
  <si>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</si>
  <si>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</si>
  <si>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</si>
  <si>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</si>
  <si>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</si>
  <si>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</si>
  <si>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</si>
  <si>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</si>
  <si>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</si>
  <si>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</si>
  <si>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</si>
  <si>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</si>
  <si>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</si>
  <si>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</si>
  <si>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</si>
  <si>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</si>
  <si>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</si>
  <si>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</si>
  <si>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</si>
  <si>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</si>
  <si>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</si>
  <si>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</si>
  <si>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</si>
  <si>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</si>
  <si>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</si>
  <si>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</si>
  <si>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</si>
  <si>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</si>
  <si>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</si>
  <si>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</si>
  <si>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</si>
  <si>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</si>
  <si>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</si>
  <si>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</si>
  <si>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</si>
  <si>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</si>
  <si>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</si>
  <si>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</si>
  <si>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</si>
  <si>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</si>
  <si>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</si>
  <si>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</si>
  <si>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</si>
  <si>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</si>
  <si>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</si>
  <si>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</si>
  <si>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</si>
  <si>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</si>
  <si>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</si>
  <si>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</si>
  <si>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</si>
  <si>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</si>
  <si>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</si>
  <si>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</si>
  <si>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</si>
  <si>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</si>
  <si>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</si>
  <si>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</si>
  <si>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</si>
  <si>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</si>
  <si>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</si>
  <si>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</si>
  <si>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</si>
  <si>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</si>
  <si>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</si>
  <si>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</si>
  <si>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</si>
  <si>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</si>
  <si>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</si>
  <si>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</si>
  <si>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</si>
  <si>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</si>
  <si>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</si>
  <si>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</si>
  <si>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</si>
  <si>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</si>
  <si>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</si>
  <si>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</si>
  <si>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</si>
  <si>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</si>
  <si>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</si>
  <si>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</si>
  <si>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</si>
  <si>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</si>
  <si>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</si>
  <si>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</si>
  <si>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</si>
  <si>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</si>
  <si>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</si>
  <si>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</si>
  <si>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</si>
  <si>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</si>
  <si>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</si>
  <si>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</si>
  <si>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</si>
  <si>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</si>
  <si>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</si>
  <si>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</si>
  <si>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</si>
  <si>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</si>
  <si>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</si>
  <si>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</si>
  <si>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</si>
  <si>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</si>
  <si>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</si>
  <si>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</si>
  <si>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</si>
  <si>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</si>
  <si>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</si>
  <si>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</si>
  <si>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</si>
  <si>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</si>
  <si>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</si>
  <si>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</si>
  <si>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</si>
  <si>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</si>
  <si>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</si>
  <si>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</si>
  <si>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</si>
  <si>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</si>
  <si>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</si>
  <si>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</si>
  <si>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</si>
  <si>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</si>
  <si>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</si>
  <si>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</si>
  <si>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</si>
  <si>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</si>
  <si>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</si>
  <si>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</si>
  <si>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</si>
  <si>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</si>
  <si>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</si>
  <si>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</si>
  <si>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</si>
  <si>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</si>
  <si>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</si>
  <si>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</si>
  <si>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</si>
  <si>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</si>
  <si>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</si>
  <si>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</si>
  <si>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</si>
  <si>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</si>
  <si>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</si>
  <si>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</si>
  <si>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</si>
  <si>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</si>
  <si>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</si>
  <si>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</si>
  <si>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</si>
  <si>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</si>
  <si>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</si>
  <si>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</si>
  <si>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</si>
  <si>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</si>
  <si>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</si>
  <si>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</si>
  <si>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</si>
  <si>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</si>
  <si>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</si>
  <si>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</si>
  <si>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</si>
  <si>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</si>
  <si>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</si>
  <si>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</si>
  <si>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</si>
  <si>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</si>
  <si>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</si>
  <si>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</si>
  <si>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</si>
  <si>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</si>
  <si>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</si>
  <si>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</si>
  <si>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</si>
  <si>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</si>
  <si>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</si>
  <si>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</si>
  <si>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</si>
  <si>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</si>
  <si>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</si>
  <si>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</si>
  <si>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</si>
  <si>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</si>
  <si>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</si>
  <si>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</si>
  <si>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</si>
  <si>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</si>
  <si>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</si>
  <si>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</si>
  <si>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</si>
  <si>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</si>
  <si>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</si>
  <si>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</si>
  <si>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</si>
  <si>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</si>
  <si>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</si>
  <si>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</si>
  <si>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</si>
  <si>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</si>
  <si>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</si>
  <si>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</si>
  <si>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</si>
  <si>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</si>
  <si>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</si>
  <si>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</si>
  <si>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</si>
  <si>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</si>
  <si>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</si>
  <si>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</si>
  <si>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</si>
  <si>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</si>
  <si>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</si>
  <si>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</si>
  <si>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</si>
  <si>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</si>
  <si>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</si>
  <si>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</si>
  <si>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</si>
  <si>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</si>
  <si>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</si>
  <si>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</si>
  <si>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</si>
  <si>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</si>
  <si>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</si>
  <si>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</si>
  <si>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</si>
  <si>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</si>
  <si>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</si>
  <si>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</si>
  <si>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</si>
  <si>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</si>
  <si>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</si>
  <si>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</si>
  <si>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</si>
  <si>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</si>
  <si>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</si>
  <si>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</si>
  <si>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</si>
  <si>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</si>
  <si>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</si>
  <si>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</si>
  <si>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</si>
  <si>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</si>
  <si>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</si>
  <si>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</si>
  <si>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</si>
  <si>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</si>
  <si>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</si>
  <si>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</si>
  <si>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</si>
  <si>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</si>
  <si>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</si>
  <si>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</si>
  <si>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</si>
  <si>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</si>
  <si>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</si>
  <si>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</si>
  <si>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</si>
  <si>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</si>
  <si>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</si>
  <si>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</si>
  <si>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</si>
  <si>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</si>
  <si>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</si>
  <si>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</si>
  <si>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</si>
  <si>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</si>
  <si>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</si>
  <si>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</si>
  <si>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</si>
  <si>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</si>
  <si>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</si>
  <si>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</si>
  <si>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</si>
  <si>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</si>
  <si>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</si>
  <si>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</si>
  <si>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</si>
  <si>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</si>
  <si>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</si>
  <si>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</si>
  <si>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</si>
  <si>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</si>
  <si>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</si>
  <si>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</si>
  <si>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</si>
  <si>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</si>
  <si>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</si>
  <si>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</si>
  <si>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</si>
  <si>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</si>
  <si>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</si>
  <si>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</si>
  <si>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</si>
  <si>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</si>
  <si>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</si>
  <si>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</si>
  <si>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</si>
  <si>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</si>
  <si>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</si>
  <si>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</si>
  <si>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</si>
  <si>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</si>
  <si>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</si>
  <si>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</si>
  <si>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</si>
  <si>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</si>
  <si>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</si>
  <si>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</si>
  <si>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</si>
  <si>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</si>
  <si>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</si>
  <si>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</si>
  <si>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</si>
  <si>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</si>
  <si>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</si>
  <si>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</si>
  <si>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</si>
  <si>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</si>
  <si>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</si>
  <si>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</si>
  <si>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</si>
  <si>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</si>
  <si>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</si>
  <si>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</si>
  <si>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</si>
  <si>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</si>
  <si>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</si>
  <si>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</si>
  <si>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</si>
  <si>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</si>
  <si>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</si>
  <si>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</si>
  <si>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</si>
  <si>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</si>
  <si>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</si>
  <si>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</si>
  <si>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</si>
  <si>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</si>
  <si>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</si>
  <si>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</si>
  <si>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</si>
  <si>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</si>
  <si>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</si>
  <si>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</si>
  <si>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</si>
  <si>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</si>
  <si>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</si>
  <si>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</si>
  <si>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</si>
  <si>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</si>
  <si>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</si>
  <si>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</si>
  <si>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</si>
  <si>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</si>
  <si>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</si>
  <si>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</si>
  <si>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</si>
  <si>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</si>
  <si>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</si>
  <si>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</si>
  <si>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</si>
  <si>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</si>
  <si>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</si>
  <si>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</si>
  <si>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</si>
  <si>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</si>
  <si>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</si>
  <si>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</si>
  <si>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</si>
  <si>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</si>
  <si>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</si>
  <si>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</si>
  <si>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</si>
  <si>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</si>
  <si>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</si>
  <si>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</si>
  <si>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</si>
  <si>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</si>
  <si>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</si>
  <si>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</si>
  <si>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</si>
  <si>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</si>
  <si>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</si>
  <si>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</si>
  <si>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</si>
  <si>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</si>
  <si>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</si>
  <si>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</si>
  <si>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</si>
  <si>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</si>
  <si>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</si>
  <si>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</si>
  <si>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</si>
  <si>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</si>
  <si>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</si>
  <si>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</si>
  <si>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</si>
  <si>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</si>
  <si>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</si>
  <si>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</si>
  <si>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</si>
  <si>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</si>
  <si>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</si>
  <si>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</si>
  <si>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</si>
  <si>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</si>
  <si>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</si>
  <si>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</si>
  <si>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</si>
  <si>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</si>
  <si>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</si>
  <si>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</si>
  <si>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</si>
  <si>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</si>
  <si>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</si>
  <si>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</si>
  <si>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</si>
  <si>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</si>
  <si>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</si>
  <si>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</si>
  <si>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</si>
  <si>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</si>
  <si>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</si>
  <si>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</si>
  <si>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</si>
  <si>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</si>
  <si>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</si>
  <si>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</si>
  <si>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</si>
  <si>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</si>
  <si>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</si>
  <si>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</si>
  <si>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</si>
  <si>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</si>
  <si>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</si>
  <si>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</si>
  <si>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</si>
  <si>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</si>
  <si>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</si>
  <si>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</si>
  <si>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</si>
  <si>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</si>
  <si>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</si>
  <si>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</si>
  <si>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</si>
  <si>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</si>
  <si>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</si>
  <si>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</si>
  <si>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</si>
  <si>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</si>
  <si>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</si>
  <si>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</si>
  <si>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</si>
  <si>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</si>
  <si>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</si>
  <si>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</si>
  <si>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</si>
  <si>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</si>
  <si>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</si>
  <si>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</si>
  <si>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</si>
  <si>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</si>
  <si>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</si>
  <si>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</si>
  <si>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</si>
  <si>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</si>
  <si>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</si>
  <si>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</si>
  <si>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</si>
  <si>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</si>
  <si>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</si>
  <si>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</si>
  <si>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</si>
  <si>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</si>
  <si>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</si>
  <si>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</si>
  <si>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</si>
  <si>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</si>
  <si>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</si>
  <si>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</si>
  <si>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</si>
  <si>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</si>
  <si>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</si>
  <si>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</si>
  <si>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</si>
  <si>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</si>
  <si>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</si>
  <si>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</si>
  <si>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</si>
  <si>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</si>
  <si>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</si>
  <si>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</si>
  <si>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</si>
  <si>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</si>
  <si>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</si>
  <si>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</si>
  <si>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</si>
  <si>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</si>
  <si>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</si>
  <si>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</si>
  <si>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</si>
  <si>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</si>
  <si>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</si>
  <si>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</si>
  <si>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</si>
  <si>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</si>
  <si>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</si>
  <si>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</si>
  <si>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</si>
  <si>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</si>
  <si>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</si>
  <si>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</si>
  <si>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</si>
  <si>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</si>
  <si>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</si>
  <si>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</si>
  <si>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</si>
  <si>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</si>
  <si>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</si>
  <si>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</si>
  <si>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</si>
  <si>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</si>
  <si>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</si>
  <si>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</si>
  <si>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</si>
  <si>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</si>
  <si>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</si>
  <si>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</si>
  <si>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</si>
  <si>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</si>
  <si>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</si>
  <si>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</si>
  <si>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</si>
  <si>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</si>
  <si>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</si>
  <si>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</si>
  <si>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</si>
  <si>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</si>
  <si>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</si>
  <si>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</si>
  <si>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</si>
  <si>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</si>
  <si>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</si>
  <si>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</si>
  <si>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</si>
  <si>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</si>
  <si>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</si>
  <si>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</si>
  <si>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</si>
  <si>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</si>
  <si>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</si>
  <si>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</si>
  <si>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</si>
  <si>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</si>
  <si>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</si>
  <si>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</si>
  <si>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</si>
  <si>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</si>
  <si>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</si>
  <si>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</si>
  <si>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</si>
  <si>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</si>
  <si>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</si>
  <si>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</si>
  <si>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</si>
  <si>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</si>
  <si>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</si>
  <si>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</si>
  <si>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</si>
  <si>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</si>
  <si>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</si>
  <si>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</si>
  <si>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</si>
  <si>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</si>
  <si>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</si>
  <si>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</si>
  <si>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</si>
  <si>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</si>
  <si>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</si>
  <si>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</si>
  <si>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</si>
  <si>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</si>
  <si>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</si>
  <si>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</si>
  <si>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</si>
  <si>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</si>
  <si>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</si>
  <si>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</si>
  <si>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</si>
  <si>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</si>
  <si>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</si>
  <si>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</si>
  <si>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</si>
  <si>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</si>
  <si>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</si>
  <si>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</si>
  <si>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</si>
  <si>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</si>
  <si>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</si>
  <si>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</si>
  <si>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</si>
  <si>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</si>
  <si>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</si>
  <si>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</si>
  <si>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</si>
  <si>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</si>
  <si>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</si>
  <si>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</si>
  <si>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</si>
  <si>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</si>
  <si>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</si>
  <si>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</si>
  <si>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</si>
  <si>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</si>
  <si>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</si>
  <si>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</si>
  <si>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</si>
  <si>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</si>
  <si>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</si>
  <si>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</si>
  <si>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</si>
  <si>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</si>
  <si>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</si>
  <si>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</si>
  <si>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</si>
  <si>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</si>
  <si>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</si>
  <si>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</si>
  <si>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</si>
  <si>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</si>
  <si>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</si>
  <si>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</si>
  <si>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</si>
  <si>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</si>
  <si>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</si>
  <si>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</si>
  <si>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</si>
  <si>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</si>
  <si>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</si>
  <si>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</si>
  <si>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</si>
  <si>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</si>
  <si>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</si>
  <si>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</si>
  <si>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</si>
  <si>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</si>
  <si>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</si>
  <si>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</si>
  <si>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</si>
  <si>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</si>
  <si>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</si>
  <si>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</si>
  <si>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</si>
  <si>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</si>
  <si>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</si>
  <si>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</si>
  <si>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</si>
  <si>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</si>
  <si>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</si>
  <si>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</si>
  <si>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</si>
  <si>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</si>
  <si>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</si>
  <si>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</si>
  <si>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</si>
  <si>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</si>
  <si>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</si>
  <si>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</si>
  <si>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</si>
  <si>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</si>
  <si>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</si>
  <si>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</si>
  <si>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</si>
  <si>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</si>
  <si>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</si>
  <si>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</si>
  <si>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</si>
  <si>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</si>
  <si>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</si>
  <si>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</si>
  <si>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</si>
  <si>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</si>
  <si>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</si>
  <si>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</si>
  <si>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</si>
  <si>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</si>
  <si>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</si>
  <si>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</si>
  <si>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</si>
  <si>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</si>
  <si>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</si>
  <si>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</si>
  <si>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</si>
  <si>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</si>
  <si>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</si>
  <si>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</si>
  <si>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</si>
  <si>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</si>
  <si>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</si>
  <si>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</si>
  <si>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</si>
  <si>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</si>
  <si>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</si>
  <si>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</si>
  <si>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</si>
  <si>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</si>
  <si>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</si>
  <si>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</si>
  <si>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</si>
  <si>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</si>
  <si>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</si>
  <si>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</si>
  <si>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</si>
  <si>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</si>
  <si>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</si>
  <si>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</si>
  <si>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</si>
  <si>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</si>
  <si>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</si>
  <si>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</si>
  <si>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</si>
  <si>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</si>
  <si>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</si>
  <si>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</si>
  <si>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</si>
  <si>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</si>
  <si>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</si>
  <si>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</si>
  <si>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</si>
  <si>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</si>
  <si>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</si>
  <si>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</si>
  <si>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</si>
  <si>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</si>
  <si>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</si>
  <si>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</si>
  <si>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</si>
  <si>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</si>
  <si>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</si>
  <si>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</si>
  <si>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</si>
  <si>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</si>
  <si>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</si>
  <si>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</si>
  <si>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</si>
  <si>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</si>
  <si>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</si>
  <si>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</si>
  <si>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</si>
  <si>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</si>
  <si>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</si>
  <si>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</si>
  <si>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</si>
  <si>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</si>
  <si>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</si>
  <si>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</si>
  <si>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</si>
  <si>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</si>
  <si>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</si>
  <si>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</si>
  <si>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</si>
  <si>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</si>
  <si>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</si>
  <si>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</si>
  <si>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</si>
  <si>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</si>
  <si>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</si>
  <si>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</si>
  <si>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</si>
  <si>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</si>
  <si>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</si>
  <si>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</si>
  <si>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</si>
  <si>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</si>
  <si>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</si>
  <si>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</si>
  <si>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</si>
  <si>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</si>
  <si>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</si>
  <si>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</si>
  <si>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</si>
  <si>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</si>
  <si>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</si>
  <si>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</si>
  <si>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</si>
  <si>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</si>
  <si>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</si>
  <si>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</si>
  <si>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</si>
  <si>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</si>
  <si>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</si>
  <si>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</si>
  <si>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</si>
  <si>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</si>
  <si>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</si>
  <si>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</si>
  <si>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</si>
  <si>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</si>
  <si>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</si>
  <si>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</si>
  <si>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</si>
  <si>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</si>
  <si>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</si>
  <si>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</si>
  <si>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</si>
  <si>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</si>
  <si>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</si>
  <si>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</si>
  <si>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</si>
  <si>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</si>
  <si>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</si>
  <si>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</si>
  <si>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</si>
  <si>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</si>
  <si>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</si>
  <si>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</si>
  <si>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</si>
  <si>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</si>
  <si>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</si>
  <si>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</si>
  <si>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</si>
  <si>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</si>
  <si>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</si>
  <si>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</si>
  <si>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</si>
  <si>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</si>
  <si>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</si>
  <si>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</si>
  <si>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</si>
  <si>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</si>
  <si>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</si>
  <si>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</si>
  <si>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</si>
  <si>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</si>
  <si>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</si>
  <si>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</si>
  <si>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</si>
  <si>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</si>
  <si>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</si>
  <si>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</si>
  <si>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</si>
  <si>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</si>
  <si>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</si>
  <si>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</si>
  <si>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</si>
  <si>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</si>
  <si>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</si>
  <si>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</si>
  <si>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</si>
  <si>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</si>
  <si>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</si>
  <si>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</si>
  <si>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</si>
  <si>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</si>
  <si>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</si>
  <si>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</si>
  <si>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</si>
  <si>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</si>
  <si>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</si>
  <si>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</si>
  <si>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</si>
  <si>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</si>
  <si>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</si>
  <si>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</si>
  <si>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</si>
  <si>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</si>
  <si>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</si>
  <si>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</si>
  <si>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</si>
  <si>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</si>
  <si>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</si>
  <si>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</si>
  <si>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</si>
  <si>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</si>
  <si>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</si>
  <si>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</si>
  <si>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</si>
  <si>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</si>
  <si>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</si>
  <si>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</si>
  <si>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</si>
  <si>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</si>
  <si>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</si>
  <si>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</si>
  <si>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</si>
  <si>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</si>
  <si>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</si>
  <si>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</si>
  <si>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</si>
  <si>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</si>
  <si>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</si>
  <si>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</si>
  <si>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</si>
  <si>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</si>
  <si>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</si>
  <si>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</si>
  <si>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</si>
  <si>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</si>
  <si>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</si>
  <si>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</si>
  <si>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</si>
  <si>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</si>
  <si>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</si>
  <si>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</si>
  <si>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</si>
  <si>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</si>
  <si>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</si>
  <si>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</si>
  <si>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</si>
  <si>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</si>
  <si>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</si>
  <si>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</si>
  <si>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</si>
  <si>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</si>
  <si>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</si>
  <si>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</si>
  <si>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</si>
  <si>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</si>
  <si>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</si>
  <si>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</si>
  <si>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</si>
  <si>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</si>
  <si>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</si>
  <si>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</si>
  <si>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</si>
  <si>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</si>
  <si>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</si>
  <si>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</si>
  <si>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</si>
  <si>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</si>
  <si>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</si>
  <si>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</si>
  <si>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</si>
  <si>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</si>
  <si>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</si>
  <si>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</si>
  <si>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</si>
  <si>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</si>
  <si>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</si>
  <si>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</si>
  <si>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</si>
  <si>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</si>
  <si>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</si>
  <si>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</si>
  <si>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</si>
  <si>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</si>
  <si>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</si>
  <si>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</si>
  <si>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</si>
  <si>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</si>
  <si>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</si>
  <si>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</si>
  <si>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</si>
  <si>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</si>
  <si>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</si>
  <si>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</si>
  <si>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</si>
  <si>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</si>
  <si>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</si>
  <si>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</si>
  <si>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</si>
  <si>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</si>
  <si>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</si>
  <si>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</si>
  <si>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</si>
  <si>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</si>
  <si>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</si>
  <si>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</si>
  <si>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</si>
  <si>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</si>
  <si>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</si>
  <si>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</si>
  <si>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</si>
  <si>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</si>
  <si>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</si>
  <si>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</si>
  <si>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</si>
  <si>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</si>
  <si>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</si>
  <si>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</si>
  <si>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</si>
  <si>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</si>
  <si>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</si>
  <si>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</si>
  <si>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</si>
  <si>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</si>
  <si>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</si>
  <si>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</si>
  <si>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</si>
  <si>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</si>
  <si>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</si>
  <si>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</si>
  <si>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</si>
  <si>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</si>
  <si>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</si>
  <si>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</si>
  <si>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</si>
  <si>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</si>
  <si>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</si>
  <si>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</si>
  <si>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</si>
  <si>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</si>
  <si>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</si>
  <si>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</si>
  <si>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</si>
  <si>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</si>
  <si>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</si>
  <si>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</si>
  <si>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</si>
  <si>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</si>
  <si>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</si>
  <si>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</si>
  <si>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</si>
  <si>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</si>
  <si>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</si>
  <si>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</si>
  <si>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</si>
  <si>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</si>
  <si>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</si>
  <si>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</si>
  <si>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</si>
  <si>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</si>
  <si>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</si>
  <si>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</si>
  <si>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</si>
  <si>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</si>
  <si>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</si>
  <si>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</si>
  <si>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</si>
  <si>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</si>
  <si>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</si>
  <si>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</si>
  <si>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</si>
  <si>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</si>
  <si>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</si>
  <si>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</si>
  <si>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</si>
  <si>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</si>
  <si>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</si>
  <si>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</si>
  <si>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</si>
  <si>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</si>
  <si>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</si>
  <si>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</si>
  <si>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</si>
  <si>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</si>
  <si>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</si>
  <si>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</si>
  <si>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</si>
  <si>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</si>
  <si>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</si>
  <si>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</si>
  <si>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</si>
  <si>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</si>
  <si>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</si>
  <si>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</si>
  <si>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</si>
  <si>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</si>
  <si>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</si>
  <si>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</si>
  <si>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</si>
  <si>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</si>
  <si>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</si>
  <si>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</si>
  <si>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</si>
  <si>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</si>
  <si>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</si>
  <si>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</si>
  <si>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</si>
  <si>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</si>
  <si>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</si>
  <si>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</si>
  <si>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</si>
  <si>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</si>
  <si>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</si>
  <si>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</si>
  <si>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</si>
  <si>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</si>
  <si>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</si>
  <si>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</si>
  <si>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</si>
  <si>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</si>
  <si>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</si>
  <si>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</si>
  <si>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</si>
  <si>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</si>
  <si>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</si>
  <si>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</si>
  <si>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</si>
  <si>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</si>
  <si>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</si>
  <si>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</si>
  <si>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</si>
  <si>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</si>
  <si>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</si>
  <si>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</si>
  <si>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</si>
  <si>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</si>
  <si>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</si>
  <si>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</si>
  <si>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</si>
  <si>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</si>
  <si>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</si>
  <si>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</si>
  <si>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</si>
  <si>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</si>
  <si>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</si>
  <si>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</si>
  <si>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</si>
  <si>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</si>
  <si>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</si>
  <si>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</si>
  <si>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</si>
  <si>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</si>
  <si>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</si>
  <si>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</si>
  <si>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</si>
  <si>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</si>
  <si>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</si>
  <si>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</si>
  <si>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</si>
  <si>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</si>
  <si>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</si>
  <si>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</si>
  <si>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</si>
  <si>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</si>
  <si>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</si>
  <si>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</si>
  <si>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</si>
  <si>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</si>
  <si>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</si>
  <si>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</si>
  <si>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</si>
  <si>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</si>
  <si>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</si>
  <si>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</si>
  <si>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</si>
  <si>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</si>
  <si>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</si>
  <si>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</si>
  <si>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</si>
  <si>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</si>
  <si>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</si>
  <si>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</si>
  <si>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</si>
  <si>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</si>
  <si>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</si>
  <si>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</si>
  <si>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</si>
  <si>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</si>
  <si>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</si>
  <si>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</si>
  <si>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</si>
  <si>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</si>
  <si>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</si>
  <si>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</si>
  <si>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</si>
  <si>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</si>
  <si>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</si>
  <si>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</si>
  <si>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</si>
  <si>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</si>
  <si>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</si>
  <si>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</si>
  <si>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</si>
  <si>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</si>
  <si>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</si>
  <si>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</si>
  <si>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</si>
  <si>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</si>
  <si>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</si>
  <si>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</si>
  <si>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</si>
  <si>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</si>
  <si>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</si>
  <si>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</si>
  <si>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</si>
  <si>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</si>
  <si>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</si>
  <si>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</si>
  <si>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</si>
  <si>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</si>
  <si>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</si>
  <si>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</si>
  <si>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</si>
  <si>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</si>
  <si>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</si>
  <si>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</si>
  <si>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</si>
  <si>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</si>
  <si>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</si>
  <si>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</si>
  <si>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</si>
  <si>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</si>
  <si>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</si>
  <si>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</si>
  <si>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</si>
  <si>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</si>
  <si>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</si>
  <si>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</si>
  <si>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</si>
  <si>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</si>
  <si>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</si>
  <si>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</si>
  <si>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</si>
  <si>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</si>
  <si>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</si>
  <si>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</si>
  <si>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</si>
  <si>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</si>
  <si>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</si>
  <si>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</si>
  <si>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</si>
  <si>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</si>
  <si>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</si>
  <si>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</si>
  <si>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</si>
  <si>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</si>
  <si>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</si>
  <si>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</si>
  <si>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</si>
  <si>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</si>
  <si>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</si>
  <si>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</si>
  <si>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</si>
  <si>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</si>
  <si>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</si>
  <si>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</si>
  <si>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</si>
  <si>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</si>
  <si>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</si>
  <si>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</si>
  <si>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</si>
  <si>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</si>
  <si>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</si>
  <si>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</si>
  <si>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</si>
  <si>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</si>
  <si>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</si>
  <si>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</si>
  <si>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</si>
  <si>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</si>
  <si>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</si>
  <si>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</si>
  <si>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</si>
  <si>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</si>
  <si>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</si>
  <si>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</si>
  <si>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</si>
  <si>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</si>
  <si>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</si>
  <si>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</si>
  <si>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</si>
  <si>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</si>
  <si>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</si>
  <si>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</si>
  <si>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</si>
  <si>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</si>
  <si>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</si>
  <si>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</si>
  <si>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</si>
  <si>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</si>
  <si>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</si>
  <si>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</si>
  <si>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</si>
  <si>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</si>
  <si>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</si>
  <si>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</si>
  <si>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</si>
  <si>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</si>
  <si>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</si>
  <si>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</si>
  <si>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</si>
  <si>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</si>
  <si>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</si>
  <si>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</si>
  <si>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</si>
  <si>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</si>
  <si>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</si>
  <si>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</si>
  <si>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</si>
  <si>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</si>
  <si>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</si>
  <si>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</si>
  <si>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</si>
  <si>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</si>
  <si>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</si>
  <si>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</si>
  <si>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</si>
  <si>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</si>
  <si>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</si>
  <si>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</si>
  <si>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</si>
  <si>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</si>
  <si>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</si>
  <si>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</si>
  <si>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</si>
  <si>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</si>
  <si>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</si>
  <si>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</si>
  <si>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</si>
  <si>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</si>
  <si>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</si>
  <si>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</si>
  <si>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</si>
  <si>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</si>
  <si>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</si>
  <si>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</si>
  <si>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</si>
  <si>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</si>
  <si>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</si>
  <si>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</si>
  <si>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</si>
  <si>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</si>
  <si>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</si>
  <si>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</si>
  <si>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</si>
  <si>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</si>
  <si>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</si>
  <si>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</si>
  <si>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</si>
  <si>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</si>
  <si>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</si>
  <si>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</si>
  <si>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</si>
  <si>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</si>
  <si>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</si>
  <si>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</si>
  <si>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</si>
  <si>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</si>
  <si>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</si>
  <si>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</si>
  <si>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</si>
  <si>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</si>
  <si>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</si>
  <si>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</si>
  <si>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</si>
  <si>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</si>
  <si>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</si>
  <si>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</si>
  <si>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</si>
  <si>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</si>
  <si>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</si>
  <si>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</si>
  <si>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</si>
  <si>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</si>
  <si>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</si>
  <si>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</si>
  <si>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</si>
  <si>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</si>
  <si>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</si>
  <si>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</si>
  <si>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</si>
  <si>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</si>
  <si>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</si>
  <si>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</si>
  <si>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</si>
  <si>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</si>
  <si>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</si>
  <si>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</si>
  <si>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</si>
  <si>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</si>
  <si>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</si>
  <si>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</si>
  <si>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</si>
  <si>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</si>
  <si>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</si>
  <si>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</si>
  <si>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</si>
  <si>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</si>
  <si>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</si>
  <si>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</si>
  <si>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</si>
  <si>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</si>
  <si>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</si>
  <si>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</si>
  <si>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</si>
  <si>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</si>
  <si>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</si>
  <si>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</si>
  <si>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</si>
  <si>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</si>
  <si>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</si>
  <si>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</si>
  <si>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</si>
  <si>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</si>
  <si>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</si>
  <si>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</si>
  <si>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</si>
  <si>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</si>
  <si>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</si>
  <si>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</si>
  <si>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</si>
  <si>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</si>
  <si>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</si>
  <si>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</si>
  <si>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</si>
  <si>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</si>
  <si>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</si>
  <si>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</si>
  <si>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</si>
  <si>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</si>
  <si>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</si>
  <si>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</si>
  <si>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</si>
  <si>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</si>
  <si>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</si>
  <si>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</si>
  <si>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</si>
  <si>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</si>
  <si>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</si>
  <si>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</si>
  <si>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</si>
  <si>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</si>
  <si>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</si>
  <si>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</si>
  <si>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</si>
  <si>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</si>
  <si>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</si>
  <si>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</si>
  <si>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</si>
  <si>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</si>
  <si>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</si>
  <si>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</si>
  <si>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</si>
  <si>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</si>
  <si>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</si>
  <si>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</si>
  <si>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</si>
  <si>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</si>
  <si>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</si>
  <si>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</si>
  <si>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</si>
  <si>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</si>
  <si>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</si>
  <si>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</si>
  <si>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</si>
  <si>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</si>
  <si>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</si>
  <si>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</si>
  <si>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</si>
  <si>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</si>
  <si>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</si>
  <si>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</si>
  <si>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</si>
  <si>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</si>
  <si>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</si>
  <si>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</si>
  <si>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</si>
  <si>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</si>
  <si>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</si>
  <si>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</si>
  <si>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</si>
  <si>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</si>
  <si>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</si>
  <si>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</si>
  <si>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</si>
  <si>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</si>
  <si>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</si>
  <si>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</si>
  <si>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</si>
  <si>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</si>
  <si>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</si>
  <si>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</si>
  <si>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</si>
  <si>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</si>
  <si>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</si>
  <si>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</si>
  <si>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</si>
  <si>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</si>
  <si>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</si>
  <si>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</si>
  <si>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</si>
  <si>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</si>
  <si>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</si>
  <si>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</si>
  <si>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</si>
  <si>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</si>
  <si>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</si>
  <si>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</si>
  <si>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</si>
  <si>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</si>
  <si>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</si>
  <si>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</si>
  <si>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</si>
  <si>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</si>
  <si>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</si>
  <si>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</si>
  <si>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</si>
  <si>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</si>
  <si>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</si>
  <si>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</si>
  <si>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</si>
  <si>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</si>
  <si>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</si>
  <si>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</si>
  <si>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</si>
  <si>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</si>
  <si>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</si>
  <si>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</si>
  <si>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</si>
  <si>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</si>
  <si>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</si>
  <si>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</si>
  <si>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</si>
  <si>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</si>
  <si>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</si>
  <si>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</si>
  <si>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</si>
  <si>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</si>
  <si>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</si>
  <si>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</si>
  <si>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</si>
  <si>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</si>
  <si>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</si>
  <si>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</si>
  <si>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</si>
  <si>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</si>
  <si>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</si>
  <si>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</si>
  <si>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</si>
  <si>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</si>
  <si>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</si>
  <si>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</si>
  <si>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</si>
  <si>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</si>
  <si>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</si>
  <si>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</si>
  <si>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</si>
  <si>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</si>
  <si>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</si>
  <si>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</si>
  <si>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</si>
  <si>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</si>
  <si>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</si>
  <si>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</si>
  <si>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</si>
  <si>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</si>
  <si>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</si>
  <si>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</si>
  <si>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</si>
  <si>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</si>
  <si>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</si>
  <si>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</si>
  <si>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</si>
  <si>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</si>
  <si>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</si>
  <si>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</si>
  <si>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</si>
  <si>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</si>
  <si>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</si>
  <si>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</si>
  <si>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</si>
  <si>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</si>
  <si>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</si>
  <si>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</si>
  <si>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</si>
  <si>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</si>
  <si>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</si>
  <si>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</si>
  <si>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</si>
  <si>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</si>
  <si>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</si>
  <si>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</si>
  <si>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</si>
  <si>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</si>
  <si>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</si>
  <si>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</si>
  <si>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</si>
  <si>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</si>
  <si>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</si>
  <si>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</si>
  <si>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</si>
  <si>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</si>
  <si>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</si>
  <si>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</si>
  <si>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</si>
  <si>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</si>
  <si>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</si>
  <si>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</si>
  <si>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</si>
  <si>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</si>
  <si>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</si>
  <si>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</si>
  <si>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</si>
  <si>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</si>
  <si>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</si>
  <si>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</si>
  <si>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</si>
  <si>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</si>
  <si>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</si>
  <si>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</si>
  <si>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</si>
  <si>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</si>
  <si>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</si>
  <si>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</si>
  <si>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</si>
  <si>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</si>
  <si>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</si>
  <si>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</si>
  <si>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</si>
  <si>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</si>
  <si>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</si>
  <si>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</si>
  <si>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</si>
  <si>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</si>
  <si>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</si>
  <si>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</si>
  <si>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</si>
  <si>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</si>
  <si>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</si>
  <si>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</si>
  <si>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</si>
  <si>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</si>
  <si>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</si>
  <si>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</si>
  <si>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</si>
  <si>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</si>
  <si>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</si>
  <si>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</si>
  <si>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</si>
  <si>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</si>
  <si>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</si>
  <si>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</si>
  <si>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</si>
  <si>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</si>
  <si>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</si>
  <si>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</si>
  <si>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</si>
  <si>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</si>
  <si>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</si>
  <si>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</si>
  <si>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</si>
  <si>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</si>
  <si>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</si>
  <si>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</si>
  <si>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</si>
  <si>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</si>
  <si>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</si>
  <si>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</si>
  <si>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</si>
  <si>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</si>
  <si>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</si>
  <si>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</si>
  <si>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</si>
  <si>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</si>
  <si>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</si>
  <si>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</si>
  <si>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</si>
  <si>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</si>
  <si>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</si>
  <si>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</si>
  <si>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</si>
  <si>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</si>
  <si>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</si>
  <si>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</si>
  <si>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</si>
  <si>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</si>
  <si>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</si>
  <si>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</si>
  <si>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</si>
  <si>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</si>
  <si>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</si>
  <si>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</si>
  <si>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</si>
  <si>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</si>
  <si>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</si>
  <si>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</si>
  <si>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</si>
  <si>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</si>
  <si>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</si>
  <si>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</si>
  <si>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</si>
  <si>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</si>
  <si>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</si>
  <si>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</si>
  <si>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</si>
  <si>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</si>
  <si>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</si>
  <si>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</si>
  <si>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</si>
  <si>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</si>
  <si>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</si>
  <si>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</si>
  <si>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</si>
  <si>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</si>
  <si>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</si>
  <si>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</si>
  <si>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</si>
  <si>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</si>
  <si>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</si>
  <si>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</si>
  <si>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</si>
  <si>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</si>
  <si>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</si>
  <si>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</si>
  <si>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</si>
  <si>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</si>
  <si>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</si>
  <si>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</si>
  <si>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</si>
  <si>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</si>
  <si>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</si>
  <si>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</si>
  <si>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</si>
  <si>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</si>
  <si>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</si>
  <si>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</si>
  <si>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</si>
  <si>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</si>
  <si>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</si>
  <si>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</si>
  <si>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</si>
  <si>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</si>
  <si>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</si>
  <si>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</si>
  <si>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</si>
  <si>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</si>
  <si>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</si>
  <si>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</si>
  <si>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</si>
  <si>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</si>
  <si>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</si>
  <si>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</si>
  <si>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</si>
  <si>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</si>
  <si>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</si>
  <si>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</si>
  <si>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</si>
  <si>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</si>
  <si>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</si>
  <si>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</si>
  <si>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</si>
  <si>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</si>
  <si>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</si>
  <si>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</si>
  <si>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</si>
  <si>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</si>
  <si>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</si>
  <si>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</si>
  <si>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</si>
  <si>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</si>
  <si>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</si>
  <si>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</si>
  <si>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</si>
  <si>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</si>
  <si>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</si>
  <si>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</si>
  <si>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</si>
  <si>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</si>
  <si>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</si>
  <si>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</si>
  <si>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</si>
  <si>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</si>
  <si>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</si>
  <si>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</si>
  <si>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</si>
  <si>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</si>
  <si>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</si>
  <si>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</si>
  <si>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</si>
  <si>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</si>
  <si>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</si>
  <si>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</si>
  <si>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</si>
  <si>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</si>
  <si>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</si>
  <si>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</si>
  <si>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</si>
  <si>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</si>
  <si>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</si>
  <si>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</si>
  <si>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</si>
  <si>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</si>
  <si>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</si>
  <si>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</si>
  <si>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</si>
  <si>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</si>
  <si>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</si>
  <si>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</si>
  <si>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</si>
  <si>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</si>
  <si>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</si>
  <si>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</si>
  <si>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</si>
  <si>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</si>
  <si>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</si>
  <si>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</si>
  <si>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</si>
  <si>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</si>
  <si>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</si>
  <si>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</si>
  <si>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</si>
  <si>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</si>
  <si>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</si>
  <si>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</si>
  <si>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</si>
  <si>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</si>
  <si>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</si>
  <si>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</si>
  <si>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</si>
  <si>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</si>
  <si>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</si>
  <si>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</si>
  <si>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</si>
  <si>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</si>
  <si>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</si>
  <si>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</si>
  <si>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</si>
  <si>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</si>
  <si>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</si>
  <si>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</si>
  <si>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</si>
  <si>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</si>
  <si>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</si>
  <si>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</si>
  <si>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</si>
  <si>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</si>
  <si>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</si>
  <si>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</si>
  <si>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</si>
  <si>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</si>
  <si>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</si>
  <si>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</si>
  <si>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</si>
  <si>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</si>
  <si>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</si>
  <si>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</si>
  <si>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</si>
  <si>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</si>
  <si>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</si>
  <si>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</si>
  <si>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</si>
  <si>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</si>
  <si>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</si>
  <si>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</si>
  <si>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</si>
  <si>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</si>
  <si>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</si>
  <si>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</si>
  <si>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</si>
  <si>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</si>
  <si>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</si>
  <si>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</si>
  <si>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</si>
  <si>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</si>
  <si>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</si>
  <si>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</si>
  <si>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</si>
  <si>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</si>
  <si>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</si>
  <si>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</si>
  <si>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</si>
  <si>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</si>
  <si>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</si>
  <si>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</si>
  <si>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</si>
  <si>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</si>
  <si>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</si>
  <si>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</si>
  <si>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</si>
  <si>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</si>
  <si>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</si>
  <si>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</si>
  <si>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</si>
  <si>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</si>
  <si>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</si>
  <si>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</si>
  <si>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</si>
  <si>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</si>
  <si>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</si>
  <si>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</si>
  <si>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</si>
  <si>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</si>
  <si>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</si>
  <si>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</si>
  <si>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</si>
  <si>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</si>
  <si>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</si>
  <si>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</si>
  <si>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</si>
  <si>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</si>
  <si>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</si>
  <si>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</si>
  <si>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</si>
  <si>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</si>
  <si>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</si>
  <si>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</si>
  <si>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</si>
  <si>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</si>
  <si>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</si>
  <si>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</si>
  <si>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</si>
  <si>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</si>
  <si>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</si>
  <si>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</si>
  <si>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</si>
  <si>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</si>
  <si>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</si>
  <si>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</si>
  <si>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</si>
  <si>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</si>
  <si>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</si>
  <si>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</si>
  <si>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</si>
  <si>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</si>
  <si>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</si>
  <si>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</si>
  <si>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</si>
  <si>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</si>
  <si>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</si>
  <si>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</si>
  <si>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</si>
  <si>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</si>
  <si>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</si>
  <si>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</si>
  <si>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</si>
  <si>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</si>
  <si>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</si>
  <si>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</si>
  <si>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</si>
  <si>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</si>
  <si>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</si>
  <si>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</si>
  <si>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</si>
  <si>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</si>
  <si>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</si>
  <si>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</si>
  <si>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</si>
  <si>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</si>
  <si>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</si>
  <si>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</si>
  <si>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</si>
  <si>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</si>
  <si>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</si>
  <si>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</si>
  <si>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</si>
  <si>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</si>
  <si>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</si>
  <si>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</si>
  <si>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</si>
  <si>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</si>
  <si>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</si>
  <si>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</si>
  <si>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</si>
  <si>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</si>
  <si>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</si>
  <si>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</si>
  <si>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</si>
  <si>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</si>
  <si>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</si>
  <si>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</si>
  <si>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</si>
  <si>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</si>
  <si>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</si>
  <si>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</si>
  <si>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</si>
  <si>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</si>
  <si>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</si>
  <si>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</si>
  <si>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</si>
  <si>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</si>
  <si>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</si>
  <si>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</si>
  <si>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</si>
  <si>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</si>
  <si>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</si>
  <si>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</si>
  <si>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</si>
  <si>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</si>
  <si>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</si>
  <si>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</si>
  <si>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</si>
  <si>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</si>
  <si>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</si>
  <si>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</si>
  <si>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</si>
  <si>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</si>
  <si>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</si>
  <si>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</si>
  <si>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</si>
  <si>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</si>
  <si>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</si>
  <si>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</si>
  <si>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</si>
  <si>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</si>
  <si>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</si>
  <si>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</si>
  <si>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</si>
  <si>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</si>
  <si>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</si>
  <si>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</si>
  <si>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</si>
  <si>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</si>
  <si>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</si>
  <si>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</si>
  <si>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</si>
  <si>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</si>
  <si>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</si>
  <si>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</si>
  <si>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</si>
  <si>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</si>
  <si>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</si>
  <si>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</si>
  <si>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</si>
  <si>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</si>
  <si>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</si>
  <si>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</si>
  <si>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</si>
  <si>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</si>
  <si>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</si>
  <si>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</si>
  <si>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</si>
  <si>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</si>
  <si>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</si>
  <si>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</si>
  <si>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</si>
  <si>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</si>
  <si>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</si>
  <si>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</si>
  <si>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</si>
  <si>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</si>
  <si>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</si>
  <si>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</si>
  <si>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</si>
  <si>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</si>
  <si>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</si>
  <si>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</si>
  <si>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</si>
  <si>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</si>
  <si>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</si>
  <si>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</si>
  <si>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</si>
  <si>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</si>
  <si>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</si>
  <si>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</si>
  <si>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</si>
  <si>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</si>
  <si>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</si>
  <si>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</si>
  <si>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</si>
  <si>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</si>
  <si>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</si>
  <si>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</si>
  <si>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</si>
  <si>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</si>
  <si>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</si>
  <si>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</si>
  <si>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</si>
  <si>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</si>
  <si>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</si>
  <si>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</si>
  <si>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</si>
  <si>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</si>
  <si>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</si>
  <si>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</si>
  <si>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</si>
  <si>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</si>
  <si>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</si>
  <si>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</si>
  <si>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</si>
  <si>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</si>
  <si>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</si>
  <si>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</si>
  <si>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</si>
  <si>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</si>
  <si>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</si>
  <si>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</si>
  <si>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</si>
  <si>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</si>
  <si>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</si>
  <si>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</si>
  <si>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</si>
  <si>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</si>
  <si>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</si>
  <si>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</si>
  <si>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</si>
  <si>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</si>
  <si>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</si>
  <si>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</si>
  <si>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</si>
  <si>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</si>
  <si>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</si>
  <si>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</si>
  <si>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</si>
  <si>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</si>
  <si>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</si>
  <si>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</si>
  <si>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</si>
  <si>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</si>
  <si>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</si>
  <si>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</si>
  <si>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</si>
  <si>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</si>
  <si>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</si>
  <si>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</si>
  <si>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</si>
  <si>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</si>
  <si>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</si>
  <si>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</si>
  <si>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</si>
  <si>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</si>
  <si>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</si>
  <si>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</si>
  <si>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</si>
  <si>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</si>
  <si>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</si>
  <si>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</si>
  <si>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</si>
  <si>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</si>
  <si>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</si>
  <si>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</si>
  <si>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</si>
  <si>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</si>
  <si>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</si>
  <si>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</si>
  <si>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</si>
  <si>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</si>
  <si>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</si>
  <si>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</si>
  <si>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</si>
  <si>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</si>
  <si>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</si>
  <si>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</si>
  <si>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</si>
  <si>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</si>
  <si>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</si>
  <si>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</si>
  <si>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</si>
  <si>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</si>
  <si>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</si>
  <si>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</si>
  <si>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</si>
  <si>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</si>
  <si>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</si>
  <si>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</si>
  <si>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</si>
  <si>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</si>
  <si>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</si>
  <si>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</si>
  <si>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</si>
  <si>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</si>
  <si>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</si>
  <si>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</si>
  <si>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</si>
  <si>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</si>
  <si>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</si>
  <si>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</si>
  <si>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</si>
  <si>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</si>
  <si>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</si>
  <si>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</si>
  <si>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</si>
  <si>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</si>
  <si>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</si>
  <si>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</si>
  <si>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</si>
  <si>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</si>
  <si>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</si>
  <si>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</si>
  <si>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</si>
  <si>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</si>
  <si>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</si>
  <si>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</si>
  <si>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</si>
  <si>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</si>
  <si>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</si>
  <si>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</si>
  <si>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</si>
  <si>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</si>
  <si>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</si>
  <si>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</si>
  <si>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</si>
  <si>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</si>
  <si>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</si>
  <si>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</si>
  <si>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</si>
  <si>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</si>
  <si>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</si>
  <si>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</si>
  <si>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</si>
  <si>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</si>
  <si>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</si>
  <si>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</si>
  <si>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</si>
  <si>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</si>
  <si>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</si>
  <si>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</si>
  <si>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</si>
  <si>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</si>
  <si>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</si>
  <si>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</si>
  <si>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</si>
  <si>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</si>
  <si>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</si>
  <si>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</si>
  <si>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</si>
  <si>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</si>
  <si>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</si>
  <si>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</si>
  <si>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</si>
  <si>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</si>
  <si>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</si>
  <si>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</si>
  <si>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</si>
  <si>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</si>
  <si>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</si>
  <si>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</si>
  <si>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</si>
  <si>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</si>
  <si>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</si>
  <si>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</si>
  <si>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</si>
  <si>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</si>
  <si>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</si>
  <si>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</si>
  <si>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</si>
  <si>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</si>
  <si>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</si>
  <si>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</si>
  <si>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</si>
  <si>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</si>
  <si>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</si>
  <si>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</si>
  <si>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</si>
  <si>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</si>
  <si>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</si>
  <si>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</si>
  <si>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</si>
  <si>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</si>
  <si>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</si>
  <si>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</si>
  <si>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</si>
  <si>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</si>
  <si>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</si>
  <si>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</si>
  <si>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</si>
  <si>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</si>
  <si>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</si>
  <si>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</si>
  <si>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</si>
  <si>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</si>
  <si>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</si>
  <si>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</si>
  <si>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</si>
  <si>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</si>
  <si>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</si>
  <si>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</si>
  <si>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</si>
  <si>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</si>
  <si>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</si>
  <si>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</si>
  <si>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</si>
  <si>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</si>
  <si>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</si>
  <si>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</si>
  <si>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</si>
  <si>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</si>
  <si>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</si>
  <si>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</si>
  <si>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</si>
  <si>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</si>
  <si>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</si>
  <si>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</si>
  <si>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</si>
  <si>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</si>
  <si>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</si>
  <si>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</si>
  <si>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</si>
  <si>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</si>
  <si>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</si>
  <si>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</si>
  <si>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</si>
  <si>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</si>
  <si>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</si>
  <si>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</si>
  <si>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</si>
  <si>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</si>
  <si>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</si>
  <si>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</si>
  <si>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</si>
  <si>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</si>
  <si>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</si>
  <si>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</si>
  <si>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</si>
  <si>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</si>
  <si>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</si>
  <si>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</si>
  <si>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</si>
  <si>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</si>
  <si>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</si>
  <si>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</si>
  <si>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</si>
  <si>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</si>
  <si>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</si>
  <si>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</si>
  <si>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</si>
  <si>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</si>
  <si>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</si>
  <si>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</si>
  <si>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</si>
  <si>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</si>
  <si>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</si>
  <si>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</si>
  <si>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</si>
  <si>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</si>
  <si>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</si>
  <si>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</si>
  <si>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</si>
  <si>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</si>
  <si>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</si>
  <si>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</si>
  <si>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</si>
  <si>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</si>
  <si>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</si>
  <si>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</si>
  <si>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</si>
  <si>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</si>
  <si>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</si>
  <si>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</si>
  <si>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</si>
  <si>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</si>
  <si>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</si>
  <si>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</si>
  <si>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</si>
  <si>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</si>
  <si>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</si>
  <si>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</si>
  <si>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</si>
  <si>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</si>
  <si>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</si>
  <si>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</si>
  <si>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</si>
  <si>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</si>
  <si>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</si>
  <si>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</si>
  <si>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</si>
  <si>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</si>
  <si>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</si>
  <si>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</si>
  <si>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</si>
  <si>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</si>
  <si>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</si>
  <si>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</si>
  <si>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</si>
  <si>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</si>
  <si>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</si>
  <si>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</si>
  <si>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</si>
  <si>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</si>
  <si>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</si>
  <si>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</si>
  <si>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</si>
  <si>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</si>
  <si>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</si>
  <si>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</si>
  <si>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</si>
  <si>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</si>
  <si>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</si>
  <si>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</si>
  <si>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</si>
  <si>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</si>
  <si>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</si>
  <si>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</si>
  <si>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</si>
  <si>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</si>
  <si>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</si>
  <si>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</si>
  <si>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</si>
  <si>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</si>
  <si>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</si>
  <si>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</si>
  <si>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</si>
  <si>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</si>
  <si>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</si>
  <si>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</si>
  <si>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</si>
  <si>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</si>
  <si>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</si>
  <si>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</si>
  <si>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</si>
  <si>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</si>
  <si>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</si>
  <si>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</si>
  <si>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</si>
  <si>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</si>
  <si>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</si>
  <si>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</si>
  <si>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</si>
  <si>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</si>
  <si>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</si>
  <si>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</si>
  <si>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</si>
  <si>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</si>
  <si>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</si>
  <si>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</si>
  <si>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</si>
  <si>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</si>
  <si>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</si>
  <si>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</si>
  <si>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</si>
  <si>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</si>
  <si>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</si>
  <si>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</si>
  <si>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</si>
  <si>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</si>
  <si>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</si>
  <si>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</si>
  <si>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</si>
  <si>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</si>
  <si>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</si>
  <si>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</si>
  <si>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</si>
  <si>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</si>
  <si>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</si>
  <si>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</si>
  <si>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</si>
  <si>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</si>
  <si>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</si>
  <si>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</si>
  <si>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</si>
  <si>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</si>
  <si>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</si>
  <si>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</si>
  <si>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</si>
  <si>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</si>
  <si>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</si>
  <si>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</si>
  <si>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</si>
  <si>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</si>
  <si>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</si>
  <si>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</si>
  <si>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</si>
  <si>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</si>
  <si>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</si>
  <si>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</si>
  <si>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</si>
  <si>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</si>
  <si>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</si>
  <si>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</si>
  <si>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</si>
  <si>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</si>
  <si>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</si>
  <si>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</si>
  <si>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</si>
  <si>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</si>
  <si>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</si>
  <si>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</si>
  <si>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</si>
  <si>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</si>
  <si>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</si>
  <si>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</si>
  <si>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</si>
  <si>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</si>
  <si>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</si>
  <si>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</si>
  <si>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</si>
  <si>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</si>
  <si>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</si>
  <si>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</si>
  <si>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</si>
  <si>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</si>
  <si>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</si>
  <si>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</si>
  <si>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</si>
  <si>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</si>
  <si>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</si>
  <si>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</si>
  <si>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</si>
  <si>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</si>
  <si>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</si>
  <si>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</si>
  <si>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</si>
  <si>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</si>
  <si>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</si>
  <si>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</si>
  <si>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</si>
  <si>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</si>
  <si>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</si>
  <si>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</si>
  <si>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</si>
  <si>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</si>
  <si>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</si>
  <si>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</si>
  <si>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</si>
  <si>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</si>
  <si>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</si>
  <si>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</si>
  <si>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</si>
  <si>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</si>
  <si>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</si>
  <si>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</si>
  <si>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</si>
  <si>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</si>
  <si>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</si>
  <si>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</si>
  <si>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</si>
  <si>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</si>
  <si>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</si>
  <si>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</si>
  <si>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</si>
  <si>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</si>
  <si>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</si>
  <si>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</si>
  <si>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</si>
  <si>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</si>
  <si>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</si>
  <si>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</si>
  <si>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</si>
  <si>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</si>
  <si>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</si>
  <si>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</si>
  <si>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</si>
  <si>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</si>
  <si>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</si>
  <si>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</si>
  <si>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</si>
  <si>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</si>
  <si>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</si>
  <si>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</si>
  <si>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</si>
  <si>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</si>
  <si>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</si>
  <si>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</si>
  <si>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</si>
  <si>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</si>
  <si>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</si>
  <si>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</si>
  <si>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</si>
  <si>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</si>
  <si>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</si>
  <si>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</si>
  <si>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</si>
  <si>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</si>
  <si>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</si>
  <si>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</si>
  <si>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</si>
  <si>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</si>
  <si>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</si>
  <si>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</si>
  <si>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</si>
  <si>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</si>
  <si>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</si>
  <si>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</si>
  <si>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</si>
  <si>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</si>
  <si>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</si>
  <si>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</si>
  <si>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</si>
  <si>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</si>
  <si>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</si>
  <si>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</si>
  <si>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</si>
  <si>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</si>
  <si>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</si>
  <si>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</si>
  <si>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</si>
  <si>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</si>
  <si>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</si>
  <si>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</si>
  <si>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</si>
  <si>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</si>
  <si>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</si>
  <si>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</si>
  <si>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</si>
  <si>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</si>
  <si>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</si>
  <si>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</si>
  <si>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</si>
  <si>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</si>
  <si>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</si>
  <si>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</si>
  <si>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</si>
  <si>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</si>
  <si>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</si>
  <si>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</si>
  <si>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</si>
  <si>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</si>
  <si>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</si>
  <si>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</si>
  <si>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</si>
  <si>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</si>
  <si>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</si>
  <si>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</si>
  <si>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</si>
  <si>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</si>
  <si>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</si>
  <si>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</si>
  <si>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</si>
  <si>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</si>
  <si>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</si>
  <si>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</si>
  <si>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</si>
  <si>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</si>
  <si>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</si>
  <si>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</si>
  <si>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</si>
  <si>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</si>
  <si>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</si>
  <si>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</si>
  <si>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</si>
  <si>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</si>
  <si>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</si>
  <si>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</si>
  <si>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</si>
  <si>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</si>
  <si>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</si>
  <si>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</si>
  <si>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</si>
  <si>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</si>
  <si>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</si>
  <si>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</si>
  <si>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</si>
  <si>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</si>
  <si>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</si>
  <si>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</si>
  <si>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</si>
  <si>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</si>
  <si>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</si>
  <si>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</si>
  <si>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</si>
  <si>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</si>
  <si>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</si>
  <si>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</si>
  <si>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</si>
  <si>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</si>
  <si>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</si>
  <si>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</si>
  <si>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</si>
  <si>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</si>
  <si>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</si>
  <si>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</si>
  <si>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</si>
  <si>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</si>
  <si>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</si>
  <si>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</si>
  <si>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</si>
  <si>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</si>
  <si>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</si>
  <si>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</si>
  <si>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</si>
  <si>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</si>
  <si>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</si>
  <si>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</si>
  <si>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</si>
  <si>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</si>
  <si>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</si>
  <si>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</si>
  <si>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</si>
  <si>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</si>
  <si>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</si>
  <si>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</si>
  <si>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</si>
  <si>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</si>
  <si>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</si>
  <si>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</si>
  <si>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</si>
  <si>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</si>
  <si>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</si>
  <si>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</si>
  <si>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</si>
  <si>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</si>
  <si>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</si>
  <si>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</si>
  <si>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</si>
  <si>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</si>
  <si>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</si>
  <si>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</si>
  <si>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</si>
  <si>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</si>
  <si>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</si>
  <si>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</si>
  <si>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</si>
  <si>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</si>
  <si>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</si>
  <si>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</si>
  <si>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</si>
  <si>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</si>
  <si>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</si>
  <si>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</si>
  <si>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</si>
  <si>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</si>
  <si>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</si>
  <si>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</si>
  <si>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</si>
  <si>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</si>
  <si>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</si>
  <si>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</si>
  <si>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</si>
  <si>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</si>
  <si>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</si>
  <si>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</si>
  <si>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</si>
  <si>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</si>
  <si>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</si>
  <si>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</si>
  <si>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</si>
  <si>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</si>
  <si>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</si>
  <si>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</si>
  <si>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</si>
  <si>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</si>
  <si>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</si>
  <si>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</si>
  <si>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</si>
  <si>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</si>
  <si>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</si>
  <si>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</si>
  <si>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</si>
  <si>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</si>
  <si>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</si>
  <si>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</si>
  <si>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</si>
  <si>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</si>
  <si>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</si>
  <si>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</si>
  <si>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</si>
  <si>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</si>
  <si>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</si>
  <si>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</si>
  <si>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</si>
  <si>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</si>
  <si>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</si>
  <si>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</si>
  <si>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</si>
  <si>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</si>
  <si>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</si>
  <si>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</si>
  <si>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</si>
  <si>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</si>
  <si>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</si>
  <si>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</si>
  <si>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</si>
  <si>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</si>
  <si>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</si>
  <si>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</si>
  <si>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</si>
  <si>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</si>
  <si>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</si>
  <si>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</si>
  <si>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</si>
  <si>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</si>
  <si>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</si>
  <si>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</si>
  <si>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</si>
  <si>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</si>
  <si>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</si>
  <si>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</si>
  <si>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</si>
  <si>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</si>
  <si>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</si>
  <si>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</si>
  <si>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</si>
  <si>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</si>
  <si>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</si>
  <si>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</si>
  <si>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</si>
  <si>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</si>
  <si>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</si>
  <si>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</si>
  <si>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</si>
  <si>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</si>
  <si>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</si>
  <si>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</si>
  <si>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</si>
  <si>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</si>
  <si>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</si>
  <si>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</si>
  <si>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</si>
  <si>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</si>
  <si>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</si>
  <si>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</si>
  <si>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</si>
  <si>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</si>
  <si>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</si>
  <si>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</si>
  <si>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</si>
  <si>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</si>
  <si>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</si>
  <si>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</si>
  <si>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</si>
  <si>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</si>
  <si>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</si>
  <si>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</si>
  <si>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</si>
  <si>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</si>
  <si>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</si>
  <si>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</si>
  <si>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</si>
  <si>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</si>
  <si>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</si>
  <si>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</si>
  <si>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</si>
  <si>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</si>
  <si>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</si>
  <si>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</si>
  <si>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</si>
  <si>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</si>
  <si>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</si>
  <si>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</si>
  <si>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</si>
  <si>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</si>
  <si>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</si>
  <si>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</si>
  <si>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</si>
  <si>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</si>
  <si>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</si>
  <si>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</si>
  <si>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</si>
  <si>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</si>
  <si>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</si>
  <si>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</si>
  <si>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</si>
  <si>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</si>
  <si>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</si>
  <si>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</si>
  <si>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</si>
  <si>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</si>
  <si>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</si>
  <si>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</si>
  <si>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</si>
  <si>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</si>
  <si>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</si>
  <si>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</si>
  <si>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</si>
  <si>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</si>
  <si>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</si>
  <si>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</si>
  <si>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</si>
  <si>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</si>
  <si>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</si>
  <si>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</si>
  <si>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</si>
  <si>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</si>
  <si>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</si>
  <si>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</si>
  <si>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</si>
  <si>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</si>
  <si>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</si>
  <si>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</si>
  <si>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</si>
  <si>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</si>
  <si>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</si>
  <si>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</si>
  <si>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</si>
  <si>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</si>
  <si>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</si>
  <si>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</si>
  <si>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</si>
  <si>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</si>
  <si>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</si>
  <si>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</si>
  <si>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</si>
  <si>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</si>
  <si>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</si>
  <si>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</si>
  <si>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</si>
  <si>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</si>
  <si>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</si>
  <si>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</si>
  <si>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</si>
  <si>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</si>
  <si>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</si>
  <si>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</si>
  <si>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</si>
  <si>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</si>
  <si>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</si>
  <si>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</si>
  <si>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</si>
  <si>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</si>
  <si>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</si>
  <si>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</si>
  <si>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</si>
  <si>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</si>
  <si>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</si>
  <si>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</si>
  <si>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</si>
  <si>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</si>
  <si>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</si>
  <si>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</si>
  <si>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</si>
  <si>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</si>
  <si>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</si>
  <si>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</si>
  <si>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</si>
  <si>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</si>
  <si>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</si>
  <si>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</si>
  <si>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</si>
  <si>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</si>
  <si>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</si>
  <si>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</si>
  <si>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</si>
  <si>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</si>
  <si>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</si>
  <si>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</si>
  <si>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</si>
  <si>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</si>
  <si>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</si>
  <si>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</si>
  <si>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</si>
  <si>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</si>
  <si>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</si>
  <si>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</si>
  <si>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</si>
  <si>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</si>
  <si>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</si>
  <si>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</si>
  <si>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</si>
  <si>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</si>
  <si>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</si>
  <si>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</si>
  <si>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</si>
  <si>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</si>
  <si>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</si>
  <si>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</si>
  <si>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</si>
  <si>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</si>
  <si>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</si>
  <si>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</si>
  <si>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</si>
  <si>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</si>
  <si>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</si>
  <si>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</si>
  <si>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</si>
  <si>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</si>
  <si>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</si>
  <si>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</si>
  <si>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</si>
  <si>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</si>
  <si>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</si>
  <si>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</si>
  <si>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</si>
  <si>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</si>
  <si>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</si>
  <si>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</si>
  <si>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</si>
  <si>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</si>
  <si>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</si>
  <si>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</si>
  <si>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</si>
  <si>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</si>
  <si>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</si>
  <si>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</si>
  <si>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</si>
  <si>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</si>
  <si>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</si>
  <si>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</si>
  <si>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</si>
  <si>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</si>
  <si>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</si>
  <si>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</si>
  <si>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</si>
  <si>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</si>
  <si>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</si>
  <si>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</si>
  <si>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</si>
  <si>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</si>
  <si>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</si>
  <si>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</si>
  <si>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</si>
  <si>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</si>
  <si>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</si>
  <si>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</si>
  <si>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</si>
  <si>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</si>
  <si>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</si>
  <si>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</si>
  <si>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</si>
  <si>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</si>
  <si>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</si>
  <si>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</si>
  <si>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</si>
  <si>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</si>
  <si>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</si>
  <si>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</si>
  <si>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</si>
  <si>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</si>
  <si>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</si>
  <si>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</si>
  <si>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</si>
  <si>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</si>
  <si>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</si>
  <si>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</si>
  <si>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</si>
  <si>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</si>
  <si>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</si>
  <si>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</si>
  <si>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</si>
  <si>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</si>
  <si>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</si>
  <si>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</si>
  <si>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</si>
  <si>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</si>
  <si>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</si>
  <si>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</si>
  <si>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</si>
  <si>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</si>
  <si>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</si>
  <si>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</si>
  <si>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</si>
  <si>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</si>
  <si>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</si>
  <si>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</si>
  <si>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</si>
  <si>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</si>
  <si>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</si>
  <si>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</si>
  <si>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</si>
  <si>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</si>
  <si>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</si>
  <si>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</si>
  <si>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</si>
  <si>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</si>
  <si>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</si>
  <si>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</si>
  <si>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</si>
  <si>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</si>
  <si>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</si>
  <si>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</si>
  <si>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</si>
  <si>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</si>
  <si>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</si>
  <si>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</si>
  <si>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</si>
  <si>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</si>
  <si>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</si>
  <si>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</si>
  <si>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</si>
  <si>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</si>
  <si>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</si>
  <si>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</si>
  <si>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</si>
  <si>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</si>
  <si>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</si>
  <si>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</si>
  <si>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</si>
  <si>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</si>
  <si>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</si>
  <si>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</si>
  <si>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</si>
  <si>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</si>
  <si>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</si>
  <si>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</si>
  <si>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</si>
  <si>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</si>
  <si>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</si>
  <si>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</si>
  <si>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</si>
  <si>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</si>
  <si>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</si>
  <si>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</si>
  <si>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</si>
  <si>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</si>
  <si>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</si>
  <si>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</si>
  <si>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</si>
  <si>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</si>
  <si>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</si>
  <si>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</si>
  <si>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</si>
  <si>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</si>
  <si>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</si>
  <si>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</si>
  <si>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</si>
  <si>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</si>
  <si>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</si>
  <si>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</si>
  <si>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</si>
  <si>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</si>
  <si>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</si>
  <si>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</si>
  <si>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</si>
  <si>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</si>
  <si>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</si>
  <si>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</si>
  <si>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</si>
  <si>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</si>
  <si>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</si>
  <si>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</si>
  <si>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</si>
  <si>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</si>
  <si>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</si>
  <si>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</si>
  <si>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</si>
  <si>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</si>
  <si>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</si>
  <si>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</si>
  <si>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</si>
  <si>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</si>
  <si>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</si>
  <si>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</si>
  <si>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</si>
  <si>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</si>
  <si>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</si>
  <si>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</si>
  <si>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</si>
  <si>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</si>
  <si>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</si>
  <si>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</si>
  <si>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</si>
  <si>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</si>
  <si>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</si>
  <si>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</si>
  <si>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</si>
  <si>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</si>
  <si>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</si>
  <si>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</si>
  <si>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</si>
  <si>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</si>
  <si>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</si>
  <si>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</si>
  <si>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</si>
  <si>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</si>
  <si>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</si>
  <si>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</si>
  <si>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</si>
  <si>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</si>
  <si>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</si>
  <si>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</si>
  <si>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</si>
  <si>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</si>
  <si>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</si>
  <si>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</si>
  <si>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</si>
  <si>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</si>
  <si>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</si>
  <si>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</si>
  <si>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</si>
  <si>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</si>
  <si>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</si>
  <si>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</si>
  <si>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</si>
  <si>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</si>
  <si>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</si>
  <si>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</si>
  <si>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</si>
  <si>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</si>
  <si>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</si>
  <si>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</si>
  <si>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</si>
  <si>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</si>
  <si>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</si>
  <si>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</si>
  <si>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</si>
  <si>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</si>
  <si>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</si>
  <si>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</si>
  <si>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</si>
  <si>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</si>
  <si>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</si>
  <si>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</si>
  <si>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</si>
  <si>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</si>
  <si>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</si>
  <si>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</si>
  <si>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</si>
  <si>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</si>
  <si>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</si>
  <si>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</si>
  <si>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</si>
  <si>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</si>
  <si>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</si>
  <si>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</si>
  <si>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</si>
  <si>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</si>
  <si>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</si>
  <si>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</si>
  <si>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</si>
  <si>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</si>
  <si>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</si>
  <si>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</si>
  <si>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</si>
  <si>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</si>
  <si>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</si>
  <si>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</si>
  <si>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</si>
  <si>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</si>
  <si>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</si>
  <si>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</si>
  <si>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</si>
  <si>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</si>
  <si>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</si>
  <si>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</si>
  <si>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</si>
  <si>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</si>
  <si>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</si>
  <si>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</si>
  <si>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</si>
  <si>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</si>
  <si>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</si>
  <si>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</si>
  <si>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</si>
  <si>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</si>
  <si>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</si>
  <si>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</si>
  <si>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</si>
  <si>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</si>
  <si>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</si>
  <si>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</si>
  <si>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</si>
  <si>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</si>
  <si>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</si>
  <si>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</si>
  <si>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</si>
  <si>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</si>
  <si>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</si>
  <si>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</si>
  <si>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</si>
  <si>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</si>
  <si>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</si>
  <si>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</si>
  <si>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</si>
  <si>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</si>
  <si>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</si>
  <si>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</si>
  <si>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</si>
  <si>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</si>
  <si>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</si>
  <si>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</si>
  <si>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</si>
  <si>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</si>
  <si>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</si>
  <si>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</si>
  <si>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</si>
  <si>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</si>
  <si>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</si>
  <si>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</si>
  <si>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</si>
  <si>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</si>
  <si>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</si>
  <si>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</si>
  <si>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</si>
  <si>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</si>
  <si>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</si>
  <si>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</si>
  <si>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</si>
  <si>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</si>
  <si>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</si>
  <si>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</si>
  <si>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</si>
  <si>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</si>
  <si>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</si>
  <si>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</si>
  <si>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</si>
  <si>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</si>
  <si>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</si>
  <si>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</si>
  <si>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</si>
  <si>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</si>
  <si>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</si>
  <si>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</si>
  <si>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</si>
  <si>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</si>
  <si>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</si>
  <si>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</si>
  <si>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</si>
  <si>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</si>
  <si>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</si>
  <si>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</si>
  <si>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</si>
  <si>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</si>
  <si>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</si>
  <si>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</si>
  <si>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</si>
  <si>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</si>
  <si>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</si>
  <si>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</si>
  <si>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</si>
  <si>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</si>
  <si>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</si>
  <si>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</si>
  <si>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</si>
  <si>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</si>
  <si>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</si>
  <si>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</si>
  <si>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</si>
  <si>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</si>
  <si>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</si>
  <si>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</si>
  <si>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</si>
  <si>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</si>
  <si>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</si>
  <si>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</si>
  <si>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</si>
  <si>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</si>
  <si>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</si>
  <si>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</si>
  <si>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</si>
  <si>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</si>
  <si>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</si>
  <si>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</si>
  <si>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</si>
  <si>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</si>
  <si>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</si>
  <si>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</si>
  <si>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</si>
  <si>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</si>
  <si>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</si>
  <si>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</si>
  <si>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</si>
  <si>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</si>
  <si>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</si>
  <si>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</si>
  <si>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</si>
  <si>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</si>
  <si>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</si>
  <si>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</si>
  <si>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</si>
  <si>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</si>
  <si>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</si>
  <si>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</si>
  <si>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</si>
  <si>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</si>
  <si>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</si>
  <si>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</si>
  <si>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</si>
  <si>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</si>
  <si>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</si>
  <si>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</si>
  <si>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</si>
  <si>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</si>
  <si>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</si>
  <si>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</si>
  <si>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</si>
  <si>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</si>
  <si>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</si>
  <si>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</si>
  <si>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</si>
  <si>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</si>
  <si>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</si>
  <si>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</si>
  <si>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</si>
  <si>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</si>
  <si>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</si>
  <si>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</si>
  <si>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</si>
  <si>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</si>
  <si>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</si>
  <si>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</si>
  <si>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</si>
  <si>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</si>
  <si>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</si>
  <si>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</si>
  <si>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</si>
  <si>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</si>
  <si>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</si>
  <si>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</si>
  <si>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</si>
  <si>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</si>
  <si>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</si>
  <si>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</si>
  <si>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</si>
  <si>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</si>
  <si>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</si>
  <si>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</si>
  <si>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</si>
  <si>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</si>
  <si>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</si>
  <si>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</si>
  <si>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</si>
  <si>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</si>
  <si>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</si>
  <si>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</si>
  <si>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</si>
  <si>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</si>
  <si>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</si>
  <si>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</si>
  <si>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</si>
  <si>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</si>
  <si>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</si>
  <si>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</si>
  <si>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</si>
  <si>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</si>
  <si>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</si>
  <si>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</si>
  <si>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</si>
  <si>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</si>
  <si>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</si>
  <si>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</si>
  <si>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</si>
  <si>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</si>
  <si>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</si>
  <si>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</si>
  <si>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</si>
  <si>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</si>
  <si>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</si>
  <si>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</si>
  <si>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</si>
  <si>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</si>
  <si>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</si>
  <si>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</si>
  <si>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</si>
  <si>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</si>
  <si>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</si>
  <si>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</si>
  <si>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</si>
  <si>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</si>
  <si>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</si>
  <si>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</si>
  <si>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</si>
  <si>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</si>
  <si>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</si>
  <si>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</si>
  <si>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</si>
  <si>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</si>
  <si>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</si>
  <si>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</si>
  <si>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</si>
  <si>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</si>
  <si>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</si>
  <si>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</si>
  <si>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</si>
  <si>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</si>
  <si>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</si>
  <si>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</si>
  <si>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</si>
  <si>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</si>
  <si>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</si>
  <si>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</si>
  <si>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</si>
  <si>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</si>
  <si>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</si>
  <si>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</si>
  <si>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</si>
  <si>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</si>
  <si>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</si>
  <si>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</si>
  <si>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</si>
  <si>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</si>
  <si>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</si>
  <si>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</si>
  <si>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</si>
  <si>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</si>
  <si>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</si>
  <si>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</si>
  <si>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</si>
  <si>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</si>
  <si>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</si>
  <si>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</si>
  <si>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</si>
  <si>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</si>
  <si>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</si>
  <si>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</si>
  <si>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</si>
  <si>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</si>
  <si>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</si>
  <si>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</si>
  <si>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</si>
  <si>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</si>
  <si>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</si>
  <si>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</si>
  <si>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</si>
  <si>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</si>
  <si>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</si>
  <si>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</si>
  <si>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</si>
  <si>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</si>
  <si>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</si>
  <si>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</si>
  <si>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</si>
  <si>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</si>
  <si>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</si>
  <si>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</si>
  <si>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</si>
  <si>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</si>
  <si>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</si>
  <si>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</si>
  <si>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</si>
  <si>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</si>
  <si>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</si>
  <si>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</si>
  <si>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</si>
  <si>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</si>
  <si>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</si>
  <si>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</si>
  <si>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</si>
  <si>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</si>
  <si>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</si>
  <si>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</si>
  <si>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</si>
  <si>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</si>
  <si>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</si>
  <si>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</si>
  <si>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</si>
  <si>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</si>
  <si>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</si>
  <si>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</si>
  <si>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</si>
  <si>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</si>
  <si>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</si>
  <si>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</si>
  <si>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</si>
  <si>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</si>
  <si>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</si>
  <si>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</si>
  <si>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</si>
  <si>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</si>
  <si>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</si>
  <si>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</si>
  <si>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</si>
  <si>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</si>
  <si>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</si>
  <si>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</si>
  <si>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</si>
  <si>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</si>
  <si>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</si>
  <si>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</si>
  <si>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</si>
  <si>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</si>
  <si>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</si>
  <si>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</si>
  <si>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</si>
  <si>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</si>
  <si>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</si>
  <si>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</si>
  <si>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</si>
  <si>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</si>
  <si>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</si>
  <si>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</si>
  <si>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</si>
  <si>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</si>
  <si>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</si>
  <si>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</si>
  <si>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</si>
  <si>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</si>
  <si>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</si>
  <si>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</si>
  <si>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</si>
  <si>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</si>
  <si>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</si>
  <si>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</si>
  <si>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</si>
  <si>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</si>
  <si>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</si>
  <si>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</si>
  <si>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</si>
  <si>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</si>
  <si>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</si>
  <si>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</si>
  <si>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</si>
  <si>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</si>
  <si>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</si>
  <si>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</si>
  <si>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</si>
  <si>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</si>
  <si>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</si>
  <si>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</si>
  <si>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</si>
  <si>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</si>
  <si>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</si>
  <si>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</si>
  <si>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</si>
  <si>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</si>
  <si>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</si>
  <si>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</si>
  <si>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</si>
  <si>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</si>
  <si>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</si>
  <si>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</si>
  <si>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</si>
  <si>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</si>
  <si>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</si>
  <si>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</si>
  <si>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</si>
  <si>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</si>
  <si>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</si>
  <si>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</si>
  <si>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</si>
  <si>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</si>
  <si>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</si>
  <si>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</si>
  <si>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</si>
  <si>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</si>
  <si>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</si>
  <si>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</si>
  <si>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</si>
  <si>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</si>
  <si>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</si>
  <si>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</si>
  <si>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</si>
  <si>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</si>
  <si>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</si>
  <si>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</si>
  <si>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</si>
  <si>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</si>
  <si>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</si>
  <si>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</si>
  <si>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</si>
  <si>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</si>
  <si>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</si>
  <si>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</si>
  <si>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</si>
  <si>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</si>
  <si>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</si>
  <si>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</si>
  <si>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</si>
  <si>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</si>
  <si>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</si>
  <si>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</si>
  <si>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</si>
  <si>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</si>
  <si>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</si>
  <si>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</si>
  <si>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</si>
  <si>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</si>
  <si>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</si>
  <si>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</si>
  <si>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</si>
  <si>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</si>
  <si>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</si>
  <si>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</si>
  <si>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</si>
  <si>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</si>
  <si>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</si>
  <si>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</si>
  <si>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</si>
  <si>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</si>
  <si>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</si>
  <si>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</si>
  <si>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</si>
  <si>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</si>
  <si>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</si>
  <si>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</si>
  <si>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</si>
  <si>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</si>
  <si>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</si>
  <si>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</si>
  <si>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</si>
  <si>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</si>
  <si>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</si>
  <si>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</si>
  <si>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</si>
  <si>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</si>
  <si>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</si>
  <si>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</si>
  <si>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</si>
  <si>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</si>
  <si>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</si>
  <si>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</si>
  <si>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</si>
  <si>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</si>
  <si>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</si>
  <si>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</si>
  <si>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</si>
  <si>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</si>
  <si>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</si>
  <si>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</si>
  <si>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</si>
  <si>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</si>
  <si>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</si>
  <si>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</si>
  <si>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</si>
  <si>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</si>
  <si>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</si>
  <si>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</si>
  <si>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</si>
  <si>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</si>
  <si>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</si>
  <si>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</si>
  <si>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</si>
  <si>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</si>
  <si>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</si>
  <si>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</si>
  <si>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</si>
  <si>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</si>
  <si>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</si>
  <si>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</si>
  <si>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</si>
  <si>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</si>
  <si>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</si>
  <si>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</si>
  <si>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</si>
  <si>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</si>
  <si>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</si>
  <si>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</si>
  <si>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</si>
  <si>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</si>
  <si>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</si>
  <si>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</si>
  <si>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</si>
  <si>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</si>
  <si>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</si>
  <si>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</si>
  <si>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</si>
  <si>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</si>
  <si>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</si>
  <si>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</si>
  <si>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</si>
  <si>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</si>
  <si>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</si>
  <si>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</si>
  <si>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</si>
  <si>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</si>
  <si>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</si>
  <si>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</si>
  <si>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</si>
  <si>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</si>
  <si>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</si>
  <si>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</si>
  <si>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</si>
  <si>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</si>
  <si>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</si>
  <si>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</si>
  <si>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</si>
  <si>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</si>
  <si>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</si>
  <si>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</si>
  <si>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</si>
  <si>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</si>
  <si>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</si>
  <si>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</si>
  <si>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</si>
  <si>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</si>
  <si>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</si>
  <si>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</si>
  <si>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</si>
  <si>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</si>
  <si>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</si>
  <si>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</si>
  <si>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</si>
  <si>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</si>
  <si>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</si>
  <si>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</si>
  <si>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</si>
  <si>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</si>
  <si>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</si>
  <si>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</si>
  <si>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</si>
  <si>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</si>
  <si>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</si>
  <si>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</si>
  <si>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</si>
  <si>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</si>
  <si>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</si>
  <si>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</si>
  <si>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</si>
  <si>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</si>
  <si>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</si>
  <si>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</si>
  <si>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</si>
  <si>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</si>
  <si>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</si>
  <si>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</si>
  <si>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</si>
  <si>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</si>
  <si>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</si>
  <si>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</si>
  <si>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</si>
  <si>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</si>
  <si>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</si>
  <si>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</si>
  <si>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</si>
  <si>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</si>
  <si>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</si>
  <si>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</si>
  <si>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</si>
  <si>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</si>
  <si>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</si>
  <si>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</si>
  <si>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</si>
  <si>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</si>
  <si>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</si>
  <si>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</si>
  <si>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</si>
  <si>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</si>
  <si>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</si>
  <si>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</si>
  <si>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</si>
  <si>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</si>
  <si>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</si>
  <si>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</si>
  <si>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</si>
  <si>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</si>
  <si>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</si>
  <si>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</si>
  <si>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</si>
  <si>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</si>
  <si>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</si>
  <si>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</si>
  <si>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</si>
  <si>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</si>
  <si>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</si>
  <si>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</si>
  <si>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</si>
  <si>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</si>
  <si>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</si>
  <si>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</si>
  <si>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</si>
  <si>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</si>
  <si>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</si>
  <si>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</si>
  <si>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</si>
  <si>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</si>
  <si>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</si>
  <si>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</si>
  <si>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</si>
  <si>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</si>
  <si>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</si>
  <si>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</si>
  <si>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</si>
  <si>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</si>
  <si>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</si>
  <si>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</si>
  <si>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</si>
  <si>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</si>
  <si>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</si>
  <si>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</si>
  <si>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</si>
  <si>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</si>
  <si>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</si>
  <si>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</si>
  <si>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</si>
  <si>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</si>
  <si>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</si>
  <si>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</si>
  <si>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</si>
  <si>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</si>
  <si>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</si>
  <si>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</si>
  <si>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</si>
  <si>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</si>
  <si>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</si>
  <si>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</si>
  <si>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</si>
  <si>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</si>
  <si>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</si>
  <si>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</si>
  <si>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</si>
  <si>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</si>
  <si>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</si>
  <si>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</si>
  <si>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</si>
  <si>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</si>
  <si>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</si>
  <si>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</si>
  <si>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</si>
  <si>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</si>
  <si>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</si>
  <si>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</si>
  <si>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</si>
  <si>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</si>
  <si>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</si>
  <si>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</si>
  <si>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</si>
  <si>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</si>
  <si>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</si>
  <si>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</si>
  <si>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</si>
  <si>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</si>
  <si>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</si>
  <si>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</si>
  <si>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</si>
  <si>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</si>
  <si>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</si>
  <si>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</si>
  <si>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</si>
  <si>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</si>
  <si>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</si>
  <si>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</si>
  <si>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</si>
  <si>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</si>
  <si>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</si>
  <si>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</si>
  <si>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</si>
  <si>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</si>
  <si>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</si>
  <si>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</si>
  <si>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</si>
  <si>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</si>
  <si>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</si>
  <si>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</si>
  <si>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</si>
  <si>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</si>
  <si>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</si>
  <si>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</si>
  <si>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</si>
  <si>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</si>
  <si>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</si>
  <si>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</si>
  <si>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</si>
  <si>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</si>
  <si>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</si>
  <si>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</si>
  <si>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</si>
  <si>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</si>
  <si>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</si>
  <si>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</si>
  <si>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</si>
  <si>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</si>
  <si>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</si>
  <si>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</si>
  <si>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</si>
  <si>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</si>
  <si>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</si>
  <si>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</si>
  <si>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</si>
  <si>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</si>
  <si>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</si>
  <si>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</si>
  <si>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</si>
  <si>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</si>
  <si>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</si>
  <si>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</si>
  <si>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</si>
  <si>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</si>
  <si>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</si>
  <si>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</si>
  <si>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</si>
  <si>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</si>
  <si>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</si>
  <si>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</si>
  <si>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</si>
  <si>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</si>
  <si>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</si>
  <si>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</si>
  <si>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</si>
  <si>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</si>
  <si>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</si>
  <si>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</si>
  <si>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</si>
  <si>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</si>
  <si>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</si>
  <si>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</si>
  <si>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</si>
  <si>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</si>
  <si>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</si>
  <si>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</si>
  <si>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</si>
  <si>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</si>
  <si>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</si>
  <si>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</si>
  <si>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</si>
  <si>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</si>
  <si>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</si>
  <si>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</si>
  <si>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</si>
  <si>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</si>
  <si>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</si>
  <si>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</si>
  <si>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</si>
  <si>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</si>
  <si>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</si>
  <si>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</si>
  <si>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</si>
  <si>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</si>
  <si>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</si>
  <si>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</si>
  <si>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</si>
  <si>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</si>
  <si>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</si>
  <si>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</si>
  <si>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</si>
  <si>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</si>
  <si>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</si>
  <si>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</si>
  <si>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</si>
  <si>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</si>
  <si>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</si>
  <si>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</si>
  <si>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</si>
  <si>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</si>
  <si>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</si>
  <si>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</si>
  <si>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</si>
  <si>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</si>
  <si>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</si>
  <si>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</si>
  <si>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</si>
  <si>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</si>
  <si>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</si>
  <si>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</si>
  <si>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</si>
  <si>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</si>
  <si>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</si>
  <si>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</si>
  <si>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</si>
  <si>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</si>
  <si>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</si>
  <si>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</si>
  <si>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</si>
  <si>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</si>
  <si>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</si>
  <si>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</si>
  <si>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</si>
  <si>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</si>
  <si>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</si>
  <si>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</si>
  <si>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</si>
  <si>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</si>
  <si>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</si>
  <si>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</si>
  <si>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</si>
  <si>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</si>
  <si>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</si>
  <si>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</si>
  <si>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</si>
  <si>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</si>
  <si>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</si>
  <si>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</si>
  <si>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</si>
  <si>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</si>
  <si>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</si>
  <si>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</si>
  <si>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</si>
  <si>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</si>
  <si>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</si>
  <si>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</si>
  <si>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</si>
  <si>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</si>
  <si>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</si>
  <si>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</si>
  <si>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</si>
  <si>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</si>
  <si>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</si>
  <si>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</si>
  <si>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</si>
  <si>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</si>
  <si>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</si>
  <si>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</si>
  <si>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</si>
  <si>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</si>
  <si>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</si>
  <si>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</si>
  <si>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</si>
  <si>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</si>
  <si>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</si>
  <si>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</si>
  <si>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</si>
  <si>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</si>
  <si>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</si>
  <si>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</si>
  <si>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</si>
  <si>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</si>
  <si>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</si>
  <si>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</si>
  <si>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</si>
  <si>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</si>
  <si>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</si>
  <si>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</si>
  <si>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</si>
  <si>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</si>
  <si>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</si>
  <si>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</si>
  <si>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</si>
  <si>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</si>
  <si>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</si>
  <si>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</si>
  <si>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</si>
  <si>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</si>
  <si>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</si>
  <si>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</si>
  <si>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</si>
  <si>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</si>
  <si>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</si>
  <si>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</si>
  <si>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</si>
  <si>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</si>
  <si>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</si>
  <si>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</si>
  <si>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</si>
  <si>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</si>
  <si>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</si>
  <si>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</si>
  <si>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</si>
  <si>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</si>
  <si>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</si>
  <si>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</si>
  <si>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</si>
  <si>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</si>
  <si>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</si>
  <si>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</si>
  <si>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</si>
  <si>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</si>
  <si>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</si>
  <si>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</si>
  <si>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</si>
  <si>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</si>
  <si>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</si>
  <si>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</si>
  <si>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</si>
  <si>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</si>
  <si>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</si>
  <si>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</si>
  <si>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</si>
  <si>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</si>
  <si>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</si>
  <si>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</si>
  <si>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</si>
  <si>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</si>
  <si>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</si>
  <si>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</si>
  <si>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</si>
  <si>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</si>
  <si>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</si>
  <si>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</si>
  <si>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</si>
  <si>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</si>
  <si>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</si>
  <si>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</si>
  <si>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</si>
  <si>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</si>
  <si>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</si>
  <si>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</si>
  <si>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</si>
  <si>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</si>
  <si>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</si>
  <si>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</si>
  <si>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</si>
  <si>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</si>
  <si>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</si>
  <si>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</si>
  <si>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</si>
  <si>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</si>
  <si>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</si>
  <si>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</si>
  <si>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</si>
  <si>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</si>
  <si>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</si>
  <si>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</si>
  <si>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</si>
  <si>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</si>
  <si>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</si>
  <si>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</si>
  <si>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</si>
  <si>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</si>
  <si>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</si>
  <si>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</si>
  <si>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</si>
  <si>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</si>
  <si>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</si>
  <si>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</si>
  <si>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</si>
  <si>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</si>
  <si>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</si>
  <si>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</si>
  <si>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</si>
  <si>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</si>
  <si>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</si>
  <si>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</si>
  <si>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</si>
  <si>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</si>
  <si>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</si>
  <si>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</si>
  <si>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</si>
  <si>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</si>
  <si>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</si>
  <si>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</si>
  <si>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</si>
  <si>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</si>
  <si>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</si>
  <si>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</si>
  <si>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</si>
  <si>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</si>
  <si>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</si>
  <si>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</si>
  <si>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</si>
  <si>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</si>
  <si>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</si>
  <si>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</si>
  <si>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</si>
  <si>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</si>
  <si>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</si>
  <si>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</si>
  <si>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</si>
  <si>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</si>
  <si>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</si>
  <si>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</si>
  <si>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</si>
  <si>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</si>
  <si>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</si>
  <si>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</si>
  <si>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</si>
  <si>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</si>
  <si>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</si>
  <si>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</si>
  <si>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</si>
  <si>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</si>
  <si>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</si>
  <si>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</si>
  <si>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</si>
  <si>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</si>
  <si>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</si>
  <si>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</si>
  <si>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</si>
  <si>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</si>
  <si>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</si>
  <si>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</si>
  <si>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</si>
  <si>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</si>
  <si>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</si>
  <si>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</si>
  <si>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</si>
  <si>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</si>
  <si>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</si>
  <si>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</si>
  <si>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</si>
  <si>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</si>
  <si>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</si>
  <si>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</si>
  <si>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</si>
  <si>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</si>
  <si>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</si>
  <si>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</si>
  <si>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</si>
  <si>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</si>
  <si>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</si>
  <si>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</si>
  <si>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</si>
  <si>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</si>
  <si>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</si>
  <si>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</si>
  <si>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</si>
  <si>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</si>
  <si>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</si>
  <si>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</si>
  <si>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</si>
  <si>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</si>
  <si>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</si>
  <si>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</si>
  <si>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</si>
  <si>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</si>
  <si>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</si>
  <si>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</si>
  <si>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</si>
  <si>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</si>
  <si>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</si>
  <si>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</si>
  <si>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</si>
  <si>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</si>
  <si>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</si>
  <si>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</si>
  <si>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</si>
  <si>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</si>
  <si>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</si>
  <si>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</si>
  <si>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</si>
  <si>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</si>
  <si>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</si>
  <si>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</si>
  <si>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</si>
  <si>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</si>
  <si>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</si>
  <si>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</si>
  <si>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</si>
  <si>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</si>
  <si>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</si>
  <si>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</si>
  <si>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</si>
  <si>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</si>
  <si>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</si>
  <si>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</si>
  <si>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</si>
  <si>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</si>
  <si>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</si>
  <si>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</si>
  <si>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</si>
  <si>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</si>
  <si>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</si>
  <si>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</si>
  <si>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</si>
  <si>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</si>
  <si>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</si>
  <si>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</si>
  <si>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</si>
  <si>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</si>
  <si>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</si>
  <si>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</si>
  <si>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</si>
  <si>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</si>
  <si>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</si>
  <si>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</si>
  <si>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</si>
  <si>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</si>
  <si>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</si>
  <si>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</si>
  <si>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</si>
  <si>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</si>
  <si>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</si>
  <si>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</si>
  <si>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</si>
  <si>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</si>
  <si>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</si>
  <si>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</si>
  <si>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</si>
  <si>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</si>
  <si>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</si>
  <si>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</si>
  <si>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</si>
  <si>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</si>
  <si>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</si>
  <si>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</si>
  <si>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</si>
  <si>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</si>
  <si>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</si>
  <si>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</si>
  <si>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</si>
  <si>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</si>
  <si>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</si>
  <si>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</si>
  <si>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</si>
  <si>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</si>
  <si>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</si>
  <si>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</si>
  <si>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</si>
  <si>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</si>
  <si>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</si>
  <si>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</si>
  <si>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</si>
  <si>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</si>
  <si>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</si>
  <si>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</si>
  <si>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</si>
  <si>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</si>
  <si>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</si>
  <si>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</si>
  <si>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</si>
  <si>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</si>
  <si>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</si>
  <si>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</si>
  <si>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</si>
  <si>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</si>
  <si>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</si>
  <si>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</si>
  <si>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</si>
  <si>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</si>
  <si>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</si>
  <si>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</si>
  <si>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</si>
  <si>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</si>
  <si>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</si>
  <si>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</si>
  <si>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</si>
  <si>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</si>
  <si>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</si>
  <si>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</si>
  <si>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</si>
  <si>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</si>
  <si>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</si>
  <si>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</si>
  <si>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</si>
  <si>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</si>
  <si>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</si>
  <si>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</si>
  <si>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</si>
  <si>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</si>
  <si>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</si>
  <si>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</si>
  <si>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</si>
  <si>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</si>
  <si>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</si>
  <si>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</si>
  <si>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</si>
  <si>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</si>
  <si>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</si>
  <si>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</si>
  <si>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</si>
  <si>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</si>
  <si>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</si>
  <si>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</si>
  <si>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</si>
  <si>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</si>
  <si>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</si>
  <si>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</si>
  <si>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</si>
  <si>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</si>
  <si>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</si>
  <si>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</si>
  <si>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</si>
  <si>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</si>
  <si>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</si>
  <si>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</si>
  <si>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</si>
  <si>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</si>
  <si>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</si>
  <si>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</si>
  <si>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</si>
  <si>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</si>
  <si>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</si>
  <si>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</si>
  <si>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</si>
  <si>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</si>
  <si>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</si>
  <si>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</si>
  <si>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</si>
  <si>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</si>
  <si>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</si>
  <si>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</si>
  <si>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</si>
  <si>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</si>
  <si>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</si>
  <si>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</si>
  <si>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</si>
  <si>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</si>
  <si>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</si>
  <si>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</si>
  <si>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</si>
  <si>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</si>
  <si>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</si>
  <si>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</si>
  <si>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</si>
  <si>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</si>
  <si>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</si>
  <si>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</si>
  <si>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</si>
  <si>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</si>
  <si>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</si>
  <si>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</si>
  <si>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</si>
  <si>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</si>
  <si>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</si>
  <si>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</si>
  <si>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</si>
  <si>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</si>
  <si>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</si>
  <si>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</si>
  <si>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</si>
  <si>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</si>
  <si>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</si>
  <si>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</si>
  <si>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</si>
  <si>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</si>
  <si>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</si>
  <si>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</si>
  <si>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</si>
  <si>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</si>
  <si>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</si>
  <si>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</si>
  <si>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</si>
  <si>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</si>
  <si>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</si>
  <si>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</si>
  <si>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</si>
  <si>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</si>
  <si>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</si>
  <si>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</si>
  <si>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</si>
  <si>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</si>
  <si>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</si>
  <si>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</si>
  <si>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</si>
  <si>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</si>
  <si>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</si>
  <si>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</si>
  <si>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</si>
  <si>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</si>
  <si>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</si>
  <si>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</si>
  <si>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</si>
  <si>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</si>
  <si>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</si>
  <si>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</si>
  <si>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</si>
  <si>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</si>
  <si>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</si>
  <si>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</si>
  <si>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</si>
  <si>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</si>
  <si>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</si>
  <si>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</si>
  <si>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</si>
  <si>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</si>
  <si>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</si>
  <si>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</si>
  <si>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</si>
  <si>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</si>
  <si>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</si>
  <si>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</si>
  <si>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</si>
  <si>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</si>
  <si>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</si>
  <si>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</si>
  <si>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</si>
  <si>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</si>
  <si>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</si>
  <si>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</si>
  <si>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</si>
  <si>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</si>
  <si>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</si>
  <si>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</si>
  <si>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</si>
  <si>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</si>
  <si>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</si>
  <si>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</si>
  <si>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</si>
  <si>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</si>
  <si>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</si>
  <si>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</si>
  <si>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</si>
  <si>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</si>
  <si>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</si>
  <si>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</si>
  <si>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</si>
  <si>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</si>
  <si>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</si>
  <si>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</si>
  <si>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</si>
  <si>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</si>
  <si>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</si>
  <si>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</si>
  <si>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</si>
  <si>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</si>
  <si>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</si>
  <si>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</si>
  <si>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</si>
  <si>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</si>
  <si>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</si>
  <si>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</si>
  <si>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</si>
  <si>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</si>
  <si>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</si>
  <si>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</si>
  <si>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</si>
  <si>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</si>
  <si>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</si>
  <si>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</si>
  <si>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</si>
  <si>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</si>
  <si>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</si>
  <si>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</si>
  <si>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</si>
  <si>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</si>
  <si>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</si>
  <si>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</si>
  <si>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</si>
  <si>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</si>
  <si>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</si>
  <si>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</si>
  <si>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</si>
  <si>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</si>
  <si>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</si>
  <si>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</si>
  <si>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</si>
  <si>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</si>
  <si>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</si>
  <si>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</si>
  <si>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</si>
  <si>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</si>
  <si>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</si>
  <si>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</si>
  <si>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</si>
  <si>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</si>
  <si>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</si>
  <si>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</si>
  <si>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</si>
  <si>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</si>
  <si>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</si>
  <si>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</si>
  <si>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</si>
  <si>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</si>
  <si>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</si>
  <si>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</si>
  <si>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</si>
  <si>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</si>
  <si>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</si>
  <si>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</si>
  <si>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</si>
  <si>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</si>
  <si>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</si>
  <si>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</si>
  <si>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</si>
  <si>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</si>
  <si>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</si>
  <si>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</si>
  <si>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</si>
  <si>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</si>
  <si>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</si>
  <si>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</si>
  <si>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</si>
  <si>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</si>
  <si>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</si>
  <si>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</si>
  <si>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</si>
  <si>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</si>
  <si>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</si>
  <si>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</si>
  <si>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</si>
  <si>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</si>
  <si>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</si>
  <si>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</si>
  <si>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</si>
  <si>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</si>
  <si>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</si>
  <si>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</si>
  <si>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</si>
  <si>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</si>
  <si>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</si>
  <si>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</si>
  <si>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</si>
  <si>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</si>
  <si>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</si>
  <si>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</si>
  <si>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</si>
  <si>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</si>
  <si>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</si>
  <si>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</si>
  <si>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</si>
  <si>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</si>
  <si>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</si>
  <si>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</si>
  <si>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</si>
  <si>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</si>
  <si>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</si>
  <si>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</si>
  <si>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</si>
  <si>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</si>
  <si>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</si>
  <si>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</si>
  <si>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</si>
  <si>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</si>
  <si>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</si>
  <si>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</si>
  <si>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</si>
  <si>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</si>
  <si>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</si>
  <si>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</si>
  <si>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</si>
  <si>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</si>
  <si>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</si>
  <si>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</si>
  <si>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</si>
  <si>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</si>
  <si>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</si>
  <si>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</si>
  <si>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</si>
  <si>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</si>
  <si>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</si>
  <si>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</si>
  <si>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</si>
  <si>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</si>
  <si>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</si>
  <si>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</si>
  <si>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</si>
  <si>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</si>
  <si>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</si>
  <si>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</si>
  <si>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</si>
  <si>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</si>
  <si>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</si>
  <si>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</si>
  <si>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</si>
  <si>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</si>
  <si>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</si>
  <si>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</si>
  <si>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</si>
  <si>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</si>
  <si>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</si>
  <si>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</si>
  <si>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</si>
  <si>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</si>
  <si>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</si>
  <si>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</si>
  <si>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</si>
  <si>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</si>
  <si>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</si>
  <si>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</si>
  <si>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</si>
  <si>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</si>
  <si>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</si>
  <si>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</si>
  <si>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</si>
  <si>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</si>
  <si>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</si>
  <si>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</si>
  <si>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</si>
  <si>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</si>
  <si>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</si>
  <si>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</si>
  <si>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</si>
  <si>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</si>
  <si>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</si>
  <si>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</si>
  <si>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</si>
  <si>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</si>
  <si>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</si>
  <si>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</si>
  <si>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</si>
  <si>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</si>
  <si>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</si>
  <si>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</si>
  <si>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</si>
  <si>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</si>
  <si>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</si>
  <si>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</si>
  <si>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</si>
  <si>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</si>
  <si>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</si>
  <si>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</si>
  <si>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</si>
  <si>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</si>
  <si>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</si>
  <si>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</si>
  <si>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</si>
  <si>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</si>
  <si>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</si>
  <si>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</si>
  <si>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</si>
  <si>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</si>
  <si>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</si>
  <si>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</si>
  <si>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</si>
  <si>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</si>
  <si>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</si>
  <si>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</si>
  <si>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</si>
  <si>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</si>
  <si>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</si>
  <si>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</si>
  <si>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</si>
  <si>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</si>
  <si>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</si>
  <si>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</si>
  <si>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</si>
  <si>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</si>
  <si>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</si>
  <si>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</si>
  <si>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</si>
  <si>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</si>
  <si>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</si>
  <si>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</si>
  <si>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</si>
  <si>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</si>
  <si>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</si>
  <si>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</si>
  <si>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</si>
  <si>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</si>
  <si>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</si>
  <si>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</si>
  <si>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</si>
  <si>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</si>
  <si>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</si>
  <si>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</si>
  <si>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</si>
  <si>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</si>
  <si>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</si>
  <si>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</si>
  <si>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</si>
  <si>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</si>
  <si>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</si>
  <si>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</si>
  <si>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</si>
  <si>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</si>
  <si>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</si>
  <si>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</si>
  <si>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</si>
  <si>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</si>
  <si>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</si>
  <si>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</si>
  <si>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</si>
  <si>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</si>
  <si>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</si>
  <si>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</si>
  <si>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</si>
  <si>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</si>
  <si>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</si>
  <si>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</si>
  <si>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</si>
  <si>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</si>
  <si>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</si>
  <si>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</si>
  <si>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</si>
  <si>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</si>
  <si>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</si>
  <si>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</si>
  <si>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</si>
  <si>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</si>
  <si>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</si>
  <si>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</si>
  <si>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</si>
  <si>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</si>
  <si>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</si>
  <si>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</si>
  <si>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</si>
  <si>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</si>
  <si>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</si>
  <si>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</si>
  <si>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</si>
  <si>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</si>
  <si>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</si>
  <si>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</si>
  <si>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</si>
  <si>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</si>
  <si>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</si>
  <si>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</si>
  <si>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</si>
  <si>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</si>
  <si>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</si>
  <si>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</si>
  <si>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</si>
  <si>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</si>
  <si>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</si>
  <si>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</si>
  <si>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</si>
  <si>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</si>
  <si>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</si>
  <si>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</si>
  <si>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</si>
  <si>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</si>
  <si>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</si>
  <si>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</si>
  <si>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</si>
  <si>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</si>
  <si>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</si>
  <si>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</si>
  <si>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</si>
  <si>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</si>
  <si>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</si>
  <si>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</si>
  <si>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</si>
  <si>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</si>
  <si>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</si>
  <si>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</si>
  <si>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</si>
  <si>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</si>
  <si>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</si>
  <si>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</si>
  <si>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</si>
  <si>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</si>
  <si>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</si>
  <si>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</si>
  <si>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</si>
  <si>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</si>
  <si>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</si>
  <si>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</si>
  <si>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</si>
  <si>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</si>
  <si>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</si>
  <si>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</si>
  <si>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</si>
  <si>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</si>
  <si>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</si>
  <si>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</si>
  <si>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</si>
  <si>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</si>
  <si>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</si>
  <si>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</si>
  <si>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</si>
  <si>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</si>
  <si>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</si>
  <si>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</si>
  <si>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</si>
  <si>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</si>
  <si>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</si>
  <si>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</si>
  <si>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</si>
  <si>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</si>
  <si>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</si>
  <si>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</si>
  <si>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</si>
  <si>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</si>
  <si>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</si>
  <si>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</si>
  <si>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</si>
  <si>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</si>
  <si>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</si>
  <si>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</si>
  <si>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</si>
  <si>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</si>
  <si>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</si>
  <si>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</si>
  <si>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</si>
  <si>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</si>
  <si>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</si>
  <si>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</si>
  <si>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</si>
  <si>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</si>
  <si>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</si>
  <si>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</si>
  <si>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</si>
  <si>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</si>
  <si>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</si>
  <si>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</si>
  <si>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</si>
  <si>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</si>
  <si>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</si>
  <si>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</si>
  <si>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</si>
  <si>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</si>
  <si>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</si>
  <si>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</si>
  <si>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</si>
  <si>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</si>
  <si>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</si>
  <si>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</si>
  <si>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</si>
  <si>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</si>
  <si>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</si>
  <si>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</si>
  <si>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</si>
  <si>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</si>
  <si>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</si>
  <si>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</si>
  <si>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</si>
  <si>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</si>
  <si>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</si>
  <si>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</si>
  <si>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</si>
  <si>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</si>
  <si>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</si>
  <si>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</si>
  <si>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</si>
  <si>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</si>
  <si>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</si>
  <si>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</si>
  <si>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</si>
  <si>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</si>
  <si>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</si>
  <si>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</si>
  <si>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</si>
  <si>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</si>
  <si>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</si>
  <si>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</si>
  <si>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</si>
  <si>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</si>
  <si>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</si>
  <si>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</si>
  <si>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</si>
  <si>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</si>
  <si>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</si>
  <si>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</si>
  <si>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</si>
  <si>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</si>
  <si>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</si>
  <si>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</si>
  <si>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</si>
  <si>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</si>
  <si>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</si>
  <si>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</si>
  <si>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</si>
  <si>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</si>
  <si>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</si>
  <si>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</si>
  <si>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</si>
  <si>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</si>
  <si>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</si>
  <si>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</si>
  <si>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</si>
  <si>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</si>
  <si>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</si>
  <si>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</si>
  <si>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</si>
  <si>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</si>
  <si>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</si>
  <si>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</si>
  <si>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</si>
  <si>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</si>
  <si>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</si>
  <si>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</si>
  <si>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</si>
  <si>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</si>
  <si>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</si>
  <si>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</si>
  <si>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</si>
  <si>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</si>
  <si>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</si>
  <si>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</si>
  <si>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</si>
  <si>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</si>
  <si>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</si>
  <si>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</si>
  <si>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</si>
  <si>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</si>
  <si>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</si>
  <si>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</si>
  <si>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</si>
  <si>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</si>
  <si>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</si>
  <si>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</si>
  <si>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</si>
  <si>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</si>
  <si>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</si>
  <si>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</si>
  <si>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</si>
  <si>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</si>
  <si>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</si>
  <si>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</si>
  <si>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</si>
  <si>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</si>
  <si>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</si>
  <si>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</si>
  <si>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</si>
  <si>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</si>
  <si>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</si>
  <si>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</si>
  <si>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</si>
  <si>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</si>
  <si>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</si>
  <si>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</si>
  <si>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</si>
  <si>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</si>
  <si>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</si>
  <si>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</si>
  <si>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</si>
  <si>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</si>
  <si>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</si>
  <si>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</si>
  <si>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</si>
  <si>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</si>
  <si>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</si>
  <si>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</si>
  <si>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</si>
  <si>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</si>
  <si>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</si>
  <si>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</si>
  <si>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</si>
  <si>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</si>
  <si>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</si>
  <si>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</si>
  <si>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</si>
  <si>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</si>
  <si>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</si>
  <si>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</si>
  <si>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</si>
  <si>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</si>
  <si>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</si>
  <si>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</si>
  <si>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</si>
  <si>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</si>
  <si>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</si>
  <si>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</si>
  <si>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</si>
  <si>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</si>
  <si>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</si>
  <si>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</si>
  <si>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</si>
  <si>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</si>
  <si>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</si>
  <si>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</si>
  <si>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</si>
  <si>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</si>
  <si>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</si>
  <si>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</si>
  <si>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</si>
  <si>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</si>
  <si>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</si>
  <si>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</si>
  <si>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</si>
  <si>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</si>
  <si>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</si>
  <si>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</si>
  <si>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</si>
  <si>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</si>
  <si>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</si>
  <si>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</si>
  <si>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</si>
  <si>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</si>
  <si>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</si>
  <si>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</si>
  <si>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</si>
  <si>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</si>
  <si>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</si>
  <si>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</si>
  <si>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</si>
  <si>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</si>
  <si>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</si>
  <si>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</si>
  <si>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</si>
  <si>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</si>
  <si>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</si>
  <si>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</si>
  <si>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</si>
  <si>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</si>
  <si>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</si>
  <si>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</si>
  <si>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</si>
  <si>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</si>
  <si>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</si>
  <si>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</si>
  <si>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</si>
  <si>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</si>
  <si>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</si>
  <si>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</si>
  <si>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</si>
  <si>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</si>
  <si>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</si>
  <si>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</si>
  <si>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</si>
  <si>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</si>
  <si>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</si>
  <si>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</si>
  <si>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</si>
  <si>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</si>
  <si>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</si>
  <si>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</si>
  <si>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</si>
  <si>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</si>
  <si>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</si>
  <si>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</si>
  <si>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</si>
  <si>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</si>
  <si>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</si>
  <si>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</si>
  <si>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</si>
  <si>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</si>
  <si>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</si>
  <si>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</si>
  <si>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</si>
  <si>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</si>
  <si>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</si>
  <si>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</si>
  <si>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</si>
  <si>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</si>
  <si>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</si>
  <si>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</si>
  <si>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</si>
  <si>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</si>
  <si>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</si>
  <si>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</si>
  <si>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</si>
  <si>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</si>
  <si>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</si>
  <si>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</si>
  <si>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</si>
  <si>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</si>
  <si>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</si>
  <si>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</si>
  <si>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</si>
  <si>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</si>
  <si>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</si>
  <si>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</si>
  <si>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</si>
  <si>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</si>
  <si>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</si>
  <si>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</si>
  <si>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</si>
  <si>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</si>
  <si>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</si>
  <si>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</si>
  <si>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</si>
  <si>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</si>
  <si>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</si>
  <si>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</si>
  <si>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</si>
  <si>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</si>
  <si>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</si>
  <si>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</si>
  <si>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</si>
  <si>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</si>
  <si>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</si>
  <si>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</si>
  <si>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</si>
  <si>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</si>
  <si>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</si>
  <si>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</si>
  <si>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</si>
  <si>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</si>
  <si>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</si>
  <si>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</si>
  <si>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</si>
  <si>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</si>
  <si>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</si>
  <si>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</si>
  <si>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</si>
  <si>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</si>
  <si>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</si>
  <si>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</si>
  <si>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</si>
  <si>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</si>
  <si>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</si>
  <si>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</si>
  <si>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</si>
  <si>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</si>
  <si>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</si>
  <si>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</si>
  <si>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</si>
  <si>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</si>
  <si>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</si>
  <si>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</si>
  <si>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</si>
  <si>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</si>
  <si>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</si>
  <si>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</si>
  <si>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</si>
  <si>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</si>
  <si>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</si>
  <si>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</si>
  <si>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</si>
  <si>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</si>
  <si>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</si>
  <si>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</si>
  <si>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</si>
  <si>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</si>
  <si>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</si>
  <si>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</si>
  <si>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</si>
  <si>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</si>
  <si>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</si>
  <si>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</si>
  <si>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</si>
  <si>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</si>
  <si>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</si>
  <si>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</si>
  <si>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</si>
  <si>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</si>
  <si>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</si>
  <si>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</si>
  <si>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</si>
  <si>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</si>
  <si>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</si>
  <si>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</si>
  <si>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</si>
  <si>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</si>
  <si>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</si>
  <si>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</si>
  <si>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</si>
  <si>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</si>
  <si>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</si>
  <si>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</si>
  <si>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</si>
  <si>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</si>
  <si>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</si>
  <si>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</si>
  <si>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</si>
  <si>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</si>
  <si>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</si>
  <si>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</si>
  <si>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</si>
  <si>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</si>
  <si>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</si>
  <si>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</si>
  <si>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</si>
  <si>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</si>
  <si>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</si>
  <si>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</si>
  <si>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</si>
  <si>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</si>
  <si>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</si>
  <si>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</si>
  <si>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</si>
  <si>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</si>
  <si>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</si>
  <si>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</si>
  <si>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</si>
  <si>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</si>
  <si>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</si>
  <si>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</si>
  <si>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</si>
  <si>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</si>
  <si>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</si>
  <si>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</si>
  <si>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</si>
  <si>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</si>
  <si>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</si>
  <si>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</si>
  <si>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</si>
  <si>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</si>
  <si>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</si>
  <si>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</si>
  <si>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</si>
  <si>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</si>
  <si>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</si>
  <si>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</si>
  <si>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</si>
  <si>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</si>
  <si>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</si>
  <si>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</si>
  <si>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</si>
  <si>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</si>
  <si>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</si>
  <si>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</si>
  <si>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</si>
  <si>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</si>
  <si>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</si>
  <si>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</si>
  <si>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</si>
  <si>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</si>
  <si>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</si>
  <si>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</si>
  <si>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</si>
  <si>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</si>
  <si>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</si>
  <si>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</si>
  <si>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</si>
  <si>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</si>
  <si>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</si>
  <si>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</si>
  <si>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</si>
  <si>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</si>
  <si>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</si>
  <si>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</si>
  <si>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</si>
  <si>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</si>
  <si>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</si>
  <si>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</si>
  <si>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</si>
  <si>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</si>
  <si>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</si>
  <si>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</si>
  <si>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</si>
  <si>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</si>
  <si>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</si>
  <si>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</si>
  <si>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</si>
  <si>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</si>
  <si>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</si>
  <si>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</si>
  <si>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</si>
  <si>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</si>
  <si>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</si>
  <si>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</si>
  <si>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</si>
  <si>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</si>
  <si>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</si>
  <si>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</si>
  <si>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</si>
  <si>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</si>
  <si>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</si>
  <si>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</si>
  <si>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</si>
  <si>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</si>
  <si>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</si>
  <si>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</si>
  <si>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</si>
  <si>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</si>
  <si>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</si>
  <si>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</si>
  <si>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</si>
  <si>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</si>
  <si>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</si>
  <si>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</si>
  <si>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</si>
  <si>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</si>
  <si>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</si>
  <si>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</si>
  <si>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</si>
  <si>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</si>
  <si>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</si>
  <si>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</si>
  <si>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</si>
  <si>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</si>
  <si>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</si>
  <si>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</si>
  <si>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</si>
  <si>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</si>
  <si>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</si>
  <si>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</si>
  <si>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</si>
  <si>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</si>
  <si>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</si>
  <si>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</si>
  <si>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</si>
  <si>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</si>
  <si>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</si>
  <si>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</si>
  <si>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</si>
  <si>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</si>
  <si>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</si>
  <si>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</si>
  <si>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</si>
  <si>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</si>
  <si>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</si>
  <si>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</si>
  <si>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</si>
  <si>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</si>
  <si>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</si>
  <si>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</si>
  <si>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</si>
  <si>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</si>
  <si>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</si>
  <si>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</si>
  <si>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</si>
  <si>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</si>
  <si>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</si>
  <si>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</si>
  <si>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</si>
  <si>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</si>
  <si>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</si>
  <si>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</si>
  <si>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</si>
  <si>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</si>
  <si>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</si>
  <si>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</si>
  <si>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</si>
  <si>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</si>
  <si>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</si>
  <si>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</si>
  <si>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</si>
  <si>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</si>
  <si>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</si>
  <si>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</si>
  <si>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</si>
  <si>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</si>
  <si>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</si>
  <si>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</si>
  <si>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</si>
  <si>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</si>
  <si>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</si>
  <si>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</si>
  <si>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</si>
  <si>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</si>
  <si>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</si>
  <si>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</si>
  <si>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</si>
  <si>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</si>
  <si>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</si>
  <si>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</si>
  <si>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</si>
  <si>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</si>
  <si>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</si>
  <si>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</si>
  <si>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</si>
  <si>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</si>
  <si>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</si>
  <si>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</si>
  <si>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</si>
  <si>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</si>
  <si>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</si>
  <si>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</si>
  <si>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</si>
  <si>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</si>
  <si>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</si>
  <si>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</si>
  <si>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</si>
  <si>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</si>
  <si>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</si>
  <si>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</si>
  <si>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</si>
  <si>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</si>
  <si>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</si>
  <si>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</si>
  <si>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</si>
  <si>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</si>
  <si>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</si>
  <si>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</si>
  <si>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</si>
  <si>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</si>
  <si>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</si>
  <si>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</si>
  <si>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</si>
  <si>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</si>
  <si>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</si>
  <si>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</si>
  <si>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</si>
  <si>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</si>
  <si>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</si>
  <si>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</si>
  <si>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</si>
  <si>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</si>
  <si>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</si>
  <si>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</si>
  <si>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</si>
  <si>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</si>
  <si>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</si>
  <si>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</si>
  <si>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</si>
  <si>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</si>
  <si>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</si>
  <si>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</si>
  <si>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</si>
  <si>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</si>
  <si>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</si>
  <si>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</si>
  <si>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</si>
  <si>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</si>
  <si>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</si>
  <si>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</si>
  <si>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</si>
  <si>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</si>
  <si>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</si>
  <si>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</si>
  <si>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</si>
  <si>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</si>
  <si>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</si>
  <si>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</si>
  <si>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</si>
  <si>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</si>
  <si>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</si>
  <si>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</si>
  <si>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</si>
  <si>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</si>
  <si>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</si>
  <si>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</si>
  <si>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</si>
  <si>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</si>
  <si>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</si>
  <si>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</si>
  <si>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</si>
  <si>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</si>
  <si>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</si>
  <si>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</si>
  <si>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</si>
  <si>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</si>
  <si>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</si>
  <si>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</si>
  <si>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</si>
  <si>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</si>
  <si>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</si>
  <si>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</si>
  <si>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</si>
  <si>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</si>
  <si>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</si>
  <si>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</si>
  <si>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</si>
  <si>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</si>
  <si>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</si>
  <si>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</si>
  <si>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</si>
  <si>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</si>
  <si>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</si>
  <si>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</si>
  <si>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</si>
  <si>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</si>
  <si>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</si>
  <si>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</si>
  <si>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</si>
  <si>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</si>
  <si>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</si>
  <si>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</si>
  <si>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</si>
  <si>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</si>
  <si>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</si>
  <si>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</si>
  <si>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</si>
  <si>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</si>
  <si>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</si>
  <si>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</si>
  <si>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</si>
  <si>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</si>
  <si>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</si>
  <si>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</si>
  <si>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</si>
  <si>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</si>
  <si>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</si>
  <si>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</si>
  <si>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</si>
  <si>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</si>
  <si>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</si>
  <si>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</si>
  <si>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</si>
  <si>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</si>
  <si>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</si>
  <si>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</si>
  <si>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</si>
  <si>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</si>
  <si>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</si>
  <si>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</si>
  <si>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</si>
  <si>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</si>
  <si>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</si>
  <si>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</si>
  <si>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</si>
  <si>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</si>
  <si>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</si>
  <si>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</si>
  <si>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</si>
  <si>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</si>
  <si>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</si>
  <si>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</si>
  <si>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</si>
  <si>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</si>
  <si>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</si>
  <si>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</si>
  <si>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</si>
  <si>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</si>
  <si>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</si>
  <si>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</si>
  <si>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</si>
  <si>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</si>
  <si>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</si>
  <si>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</si>
  <si>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</si>
  <si>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</si>
  <si>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</si>
  <si>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</si>
  <si>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</si>
  <si>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</si>
  <si>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</si>
  <si>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</si>
  <si>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</si>
  <si>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</si>
  <si>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</si>
  <si>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</si>
  <si>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</si>
  <si>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</si>
  <si>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</si>
  <si>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</si>
  <si>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</si>
  <si>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</si>
  <si>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</si>
  <si>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</si>
  <si>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</si>
  <si>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</si>
  <si>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</si>
  <si>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</si>
  <si>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</si>
  <si>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</si>
  <si>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</si>
  <si>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</si>
  <si>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</si>
  <si>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</si>
  <si>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</si>
  <si>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</si>
  <si>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</si>
  <si>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</si>
  <si>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</si>
  <si>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</si>
  <si>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</si>
  <si>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</si>
  <si>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</si>
  <si>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</si>
  <si>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</si>
  <si>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</si>
  <si>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</si>
  <si>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</si>
  <si>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</si>
  <si>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</si>
  <si>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</si>
  <si>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</si>
  <si>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</si>
  <si>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</si>
  <si>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</si>
  <si>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</si>
  <si>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</si>
  <si>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</si>
  <si>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</si>
  <si>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</si>
  <si>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</si>
  <si>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</si>
  <si>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</si>
  <si>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</si>
  <si>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</si>
  <si>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</si>
  <si>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</si>
  <si>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</si>
  <si>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</si>
  <si>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</si>
  <si>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</si>
  <si>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</si>
  <si>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</si>
  <si>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</si>
  <si>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</si>
  <si>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</si>
  <si>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</si>
  <si>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</si>
  <si>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</si>
  <si>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</si>
  <si>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</si>
  <si>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</si>
  <si>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</si>
  <si>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</si>
  <si>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</si>
  <si>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</si>
  <si>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</si>
  <si>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</si>
  <si>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</si>
  <si>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</si>
  <si>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</si>
  <si>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</si>
  <si>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</si>
  <si>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</si>
  <si>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</si>
  <si>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</si>
  <si>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</si>
  <si>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</si>
  <si>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</si>
  <si>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</si>
  <si>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</si>
  <si>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</si>
  <si>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</si>
  <si>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</si>
  <si>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</si>
  <si>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</si>
  <si>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</si>
  <si>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</si>
  <si>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</si>
  <si>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</si>
  <si>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</si>
  <si>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</si>
  <si>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</si>
  <si>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</si>
  <si>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</si>
  <si>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</si>
  <si>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</si>
  <si>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</si>
  <si>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</si>
  <si>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</si>
  <si>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</si>
  <si>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</si>
  <si>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</si>
  <si>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</si>
  <si>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</si>
  <si>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</si>
  <si>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</si>
  <si>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</si>
  <si>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</si>
  <si>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</si>
  <si>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</si>
  <si>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</si>
  <si>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</si>
  <si>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</si>
  <si>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</si>
  <si>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</si>
  <si>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</si>
  <si>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</si>
  <si>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</si>
  <si>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</si>
  <si>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</si>
  <si>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</si>
  <si>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</si>
  <si>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</si>
  <si>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</si>
  <si>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</si>
  <si>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</si>
  <si>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</si>
  <si>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</si>
  <si>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</si>
  <si>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</si>
  <si>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</si>
  <si>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</si>
  <si>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</si>
  <si>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</si>
  <si>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</si>
  <si>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</si>
  <si>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</si>
  <si>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</si>
  <si>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</si>
  <si>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</si>
  <si>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</si>
  <si>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</si>
  <si>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</si>
  <si>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</si>
  <si>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</si>
  <si>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</si>
  <si>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</si>
  <si>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</si>
  <si>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</si>
  <si>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</si>
  <si>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</si>
  <si>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</si>
  <si>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</si>
  <si>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</si>
  <si>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</si>
  <si>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</si>
  <si>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</si>
  <si>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</si>
  <si>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</si>
  <si>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</si>
  <si>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</si>
  <si>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</si>
  <si>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</si>
  <si>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</si>
  <si>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</si>
  <si>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</si>
  <si>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</si>
  <si>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</si>
  <si>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</si>
  <si>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</si>
  <si>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</si>
  <si>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</si>
  <si>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</si>
  <si>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</si>
  <si>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</si>
  <si>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</si>
  <si>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</si>
  <si>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</si>
  <si>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</si>
  <si>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</si>
  <si>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</si>
  <si>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</si>
  <si>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</si>
  <si>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</si>
  <si>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</si>
  <si>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</si>
  <si>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</si>
  <si>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</si>
  <si>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</si>
  <si>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</si>
  <si>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</si>
  <si>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</si>
  <si>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</si>
  <si>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</si>
  <si>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</si>
  <si>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</si>
  <si>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</si>
  <si>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</si>
  <si>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</si>
  <si>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</si>
  <si>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</si>
  <si>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</si>
  <si>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</si>
  <si>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</si>
  <si>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</si>
  <si>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</si>
  <si>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</si>
  <si>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</si>
  <si>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</si>
  <si>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</si>
  <si>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</si>
  <si>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</si>
  <si>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</si>
  <si>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</si>
  <si>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</si>
  <si>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</si>
  <si>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</si>
  <si>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</si>
  <si>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</si>
  <si>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</si>
  <si>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</si>
  <si>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</si>
  <si>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</si>
  <si>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</si>
  <si>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</si>
  <si>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</si>
  <si>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</si>
  <si>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</si>
  <si>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</si>
  <si>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</si>
  <si>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</si>
  <si>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</si>
  <si>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</si>
  <si>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</si>
  <si>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</si>
  <si>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</si>
  <si>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</si>
  <si>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</si>
  <si>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</si>
  <si>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</si>
  <si>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</si>
  <si>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</si>
  <si>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</si>
  <si>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</si>
  <si>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</si>
  <si>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</si>
  <si>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</si>
  <si>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</si>
  <si>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</si>
  <si>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</si>
  <si>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</si>
  <si>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</si>
  <si>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</si>
  <si>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</si>
  <si>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</si>
  <si>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</si>
  <si>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</si>
  <si>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</si>
  <si>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</si>
  <si>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</si>
  <si>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</si>
  <si>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</si>
  <si>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</si>
  <si>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</si>
  <si>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</si>
  <si>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</si>
  <si>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</si>
  <si>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</si>
  <si>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</si>
  <si>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</si>
  <si>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</si>
  <si>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</si>
  <si>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</si>
  <si>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</si>
  <si>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</si>
  <si>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</si>
  <si>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</si>
  <si>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</si>
  <si>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</si>
  <si>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</si>
  <si>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</si>
  <si>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</si>
  <si>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</si>
  <si>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</si>
  <si>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</si>
  <si>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</si>
  <si>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</si>
  <si>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</si>
  <si>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</si>
  <si>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</si>
  <si>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</si>
  <si>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</si>
  <si>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</si>
  <si>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</si>
  <si>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</si>
  <si>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</si>
  <si>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</si>
  <si>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</si>
  <si>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</si>
  <si>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</si>
  <si>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</si>
  <si>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</si>
  <si>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</si>
  <si>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</si>
  <si>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</si>
  <si>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</si>
  <si>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</si>
  <si>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</si>
  <si>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</si>
  <si>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</si>
  <si>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</si>
  <si>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</si>
  <si>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</si>
  <si>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</si>
  <si>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</si>
  <si>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</si>
  <si>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</si>
  <si>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</si>
  <si>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</si>
  <si>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</si>
  <si>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</si>
  <si>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</si>
  <si>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</si>
  <si>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</si>
  <si>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</si>
  <si>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</si>
  <si>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</si>
  <si>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</si>
  <si>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</si>
  <si>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</si>
  <si>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</si>
  <si>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</si>
  <si>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</si>
  <si>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</si>
  <si>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</si>
  <si>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</si>
  <si>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</si>
  <si>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</si>
  <si>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</si>
  <si>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</si>
  <si>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</si>
  <si>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</si>
  <si>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</si>
  <si>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</si>
  <si>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</si>
  <si>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</si>
  <si>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</si>
  <si>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</si>
  <si>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</si>
  <si>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</si>
  <si>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</si>
  <si>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</si>
  <si>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</si>
  <si>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</si>
  <si>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</si>
  <si>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</si>
  <si>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</si>
  <si>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</si>
  <si>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</si>
  <si>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</si>
  <si>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</si>
  <si>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</si>
  <si>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</si>
  <si>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</si>
  <si>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</si>
  <si>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</si>
  <si>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</si>
  <si>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</si>
  <si>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</si>
  <si>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</si>
  <si>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</si>
  <si>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</si>
  <si>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</si>
  <si>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</si>
  <si>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</si>
  <si>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</si>
  <si>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</si>
  <si>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</si>
  <si>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</si>
  <si>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</si>
  <si>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</si>
  <si>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</si>
  <si>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</si>
  <si>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</si>
  <si>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</si>
  <si>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</si>
  <si>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</si>
  <si>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</si>
  <si>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</si>
  <si>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</si>
  <si>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</si>
  <si>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</si>
  <si>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</si>
  <si>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</si>
  <si>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</si>
  <si>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</si>
  <si>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</si>
  <si>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</si>
  <si>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</si>
  <si>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</si>
  <si>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</si>
  <si>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</si>
  <si>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</si>
  <si>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</si>
  <si>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</si>
  <si>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</si>
  <si>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</si>
  <si>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</si>
  <si>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</si>
  <si>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</si>
  <si>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</si>
  <si>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</si>
  <si>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</si>
  <si>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</si>
  <si>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</si>
  <si>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</si>
  <si>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</si>
  <si>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</si>
  <si>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</si>
  <si>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</si>
  <si>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</si>
  <si>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</si>
  <si>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</si>
  <si>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</si>
  <si>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</si>
  <si>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</si>
  <si>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</si>
  <si>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</si>
  <si>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</si>
  <si>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</si>
  <si>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</si>
  <si>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</si>
  <si>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</si>
  <si>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</si>
  <si>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</si>
  <si>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</si>
  <si>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</si>
  <si>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</si>
  <si>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</si>
  <si>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</si>
  <si>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</si>
  <si>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</si>
  <si>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</si>
  <si>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</si>
  <si>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</si>
  <si>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</si>
  <si>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</si>
  <si>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</si>
  <si>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</si>
  <si>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</si>
  <si>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</si>
  <si>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</si>
  <si>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</si>
  <si>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</si>
  <si>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</si>
  <si>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</si>
  <si>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</si>
  <si>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</si>
  <si>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</si>
  <si>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</si>
  <si>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</si>
  <si>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</si>
  <si>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</si>
  <si>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</si>
  <si>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</si>
  <si>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</si>
  <si>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</si>
  <si>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</si>
  <si>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</si>
  <si>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</si>
  <si>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</si>
  <si>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</si>
  <si>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</si>
  <si>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</si>
  <si>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</si>
  <si>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</si>
  <si>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</si>
  <si>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</si>
  <si>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</si>
  <si>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</si>
  <si>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</si>
  <si>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</si>
  <si>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</si>
  <si>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</si>
  <si>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</si>
  <si>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</si>
  <si>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</si>
  <si>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</si>
  <si>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</si>
  <si>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</si>
  <si>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</si>
  <si>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</si>
  <si>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</si>
  <si>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</si>
  <si>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</si>
  <si>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</si>
  <si>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</si>
  <si>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</si>
  <si>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</si>
  <si>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</si>
  <si>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</si>
  <si>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</si>
  <si>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</si>
  <si>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</si>
  <si>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</si>
  <si>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</si>
  <si>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</si>
  <si>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</si>
  <si>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</si>
  <si>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</si>
  <si>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</si>
  <si>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</si>
  <si>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</si>
  <si>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</si>
  <si>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</si>
  <si>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</si>
  <si>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</si>
  <si>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</si>
  <si>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</si>
  <si>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</si>
  <si>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</si>
  <si>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</si>
  <si>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</si>
  <si>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</si>
  <si>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</si>
  <si>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</si>
  <si>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</si>
  <si>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</si>
  <si>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</si>
  <si>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</si>
  <si>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</si>
  <si>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</si>
  <si>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</si>
  <si>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</si>
  <si>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</si>
  <si>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</si>
  <si>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</si>
  <si>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</si>
  <si>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</si>
  <si>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</si>
  <si>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</si>
  <si>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</si>
  <si>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</si>
  <si>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</si>
  <si>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</si>
  <si>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</si>
  <si>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</si>
  <si>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</si>
  <si>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</si>
  <si>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</si>
  <si>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</si>
  <si>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</si>
  <si>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</si>
  <si>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</si>
  <si>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</si>
  <si>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</si>
  <si>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</si>
  <si>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</si>
  <si>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</si>
  <si>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</si>
  <si>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</si>
  <si>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</si>
  <si>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</si>
  <si>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</si>
  <si>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</si>
  <si>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</si>
  <si>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</si>
  <si>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</si>
  <si>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</si>
  <si>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</si>
  <si>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</si>
  <si>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</si>
  <si>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</si>
  <si>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</si>
  <si>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</si>
  <si>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</si>
  <si>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</si>
  <si>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</si>
  <si>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</si>
  <si>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</si>
  <si>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</si>
  <si>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</si>
  <si>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</si>
  <si>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</si>
  <si>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</si>
  <si>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</si>
  <si>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</si>
  <si>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</si>
  <si>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</si>
  <si>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</si>
  <si>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</si>
  <si>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</si>
  <si>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</si>
  <si>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</si>
  <si>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</si>
  <si>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</si>
  <si>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</si>
  <si>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</si>
  <si>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</si>
  <si>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</si>
  <si>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</si>
  <si>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</si>
  <si>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</si>
  <si>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</si>
  <si>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</si>
  <si>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</si>
  <si>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</si>
  <si>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</si>
  <si>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</si>
  <si>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</si>
  <si>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</si>
  <si>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</si>
  <si>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</si>
  <si>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</si>
  <si>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</si>
  <si>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</si>
  <si>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</si>
  <si>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</si>
  <si>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</si>
  <si>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</si>
  <si>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</si>
  <si>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</si>
  <si>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</si>
  <si>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</si>
  <si>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</si>
  <si>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</si>
  <si>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</si>
  <si>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</si>
  <si>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</si>
  <si>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</si>
  <si>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</si>
  <si>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</si>
  <si>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</si>
  <si>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</si>
  <si>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</si>
  <si>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</si>
  <si>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</si>
  <si>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</si>
  <si>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</si>
  <si>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</si>
  <si>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</si>
  <si>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</si>
  <si>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</si>
  <si>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</si>
  <si>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</si>
  <si>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</si>
  <si>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</si>
  <si>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</si>
  <si>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</si>
  <si>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</si>
  <si>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</si>
  <si>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</si>
  <si>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</si>
  <si>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</si>
  <si>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</si>
  <si>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</si>
  <si>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</si>
  <si>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</si>
  <si>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</si>
  <si>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</si>
  <si>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</si>
  <si>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</si>
  <si>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</si>
  <si>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</si>
  <si>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</si>
  <si>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</si>
  <si>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</si>
  <si>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</si>
  <si>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</si>
  <si>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</si>
  <si>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</si>
  <si>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</si>
  <si>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</si>
  <si>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</si>
  <si>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</si>
  <si>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</si>
  <si>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</si>
  <si>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</si>
  <si>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</si>
  <si>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</si>
  <si>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</si>
  <si>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</si>
  <si>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</si>
  <si>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</si>
  <si>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</si>
  <si>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</si>
  <si>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</si>
  <si>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</si>
  <si>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</si>
  <si>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</si>
  <si>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</si>
  <si>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</si>
  <si>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</si>
  <si>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</si>
  <si>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</si>
  <si>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</si>
  <si>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</si>
  <si>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</si>
  <si>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</si>
  <si>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</si>
  <si>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</si>
  <si>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</si>
  <si>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</si>
  <si>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</si>
  <si>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</si>
  <si>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</si>
  <si>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</si>
  <si>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</si>
  <si>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</si>
  <si>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</si>
  <si>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</si>
  <si>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</si>
  <si>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</si>
  <si>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</si>
  <si>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</si>
  <si>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</si>
  <si>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</si>
  <si>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</si>
  <si>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</si>
  <si>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</si>
  <si>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</si>
  <si>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</si>
  <si>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</si>
  <si>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</si>
  <si>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</si>
  <si>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</si>
  <si>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</si>
  <si>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</si>
  <si>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</si>
  <si>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</si>
  <si>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</si>
  <si>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</si>
  <si>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</si>
  <si>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</si>
  <si>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</si>
  <si>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</si>
  <si>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</si>
  <si>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</si>
  <si>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</si>
  <si>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</si>
  <si>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</si>
  <si>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</si>
  <si>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</si>
  <si>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</si>
  <si>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</si>
  <si>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</si>
  <si>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</si>
  <si>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</si>
  <si>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</si>
  <si>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</si>
  <si>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</si>
  <si>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</si>
  <si>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</si>
  <si>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</si>
  <si>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</si>
  <si>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</si>
  <si>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</si>
  <si>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</si>
  <si>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</si>
  <si>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</si>
  <si>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</si>
  <si>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</si>
  <si>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</si>
  <si>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</si>
  <si>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</si>
  <si>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</si>
  <si>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</si>
  <si>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</si>
  <si>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</si>
  <si>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</si>
  <si>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</si>
  <si>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</si>
  <si>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</si>
  <si>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</si>
  <si>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</si>
  <si>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</si>
  <si>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</si>
  <si>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</si>
  <si>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</si>
  <si>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</si>
  <si>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</si>
  <si>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</si>
  <si>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</si>
  <si>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</si>
  <si>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</si>
  <si>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</si>
  <si>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</si>
  <si>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</si>
  <si>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</si>
  <si>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</si>
  <si>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</si>
  <si>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</si>
  <si>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</si>
  <si>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</si>
  <si>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</si>
  <si>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</si>
  <si>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</si>
  <si>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</si>
  <si>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</si>
  <si>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</si>
  <si>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</si>
  <si>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</si>
  <si>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</si>
  <si>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</si>
  <si>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</si>
  <si>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</si>
  <si>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</si>
  <si>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</si>
  <si>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</si>
  <si>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</si>
  <si>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</si>
  <si>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</si>
  <si>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</si>
  <si>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</si>
  <si>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</si>
  <si>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</si>
  <si>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</si>
  <si>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</si>
  <si>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</si>
  <si>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</si>
  <si>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</si>
  <si>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</si>
  <si>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</si>
  <si>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</si>
  <si>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</si>
  <si>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</si>
  <si>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</si>
  <si>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</si>
  <si>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</si>
  <si>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</si>
  <si>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</si>
  <si>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</si>
  <si>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</si>
  <si>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</si>
  <si>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</si>
  <si>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</si>
  <si>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</si>
  <si>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</si>
  <si>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</si>
  <si>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</si>
  <si>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</si>
  <si>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</si>
  <si>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</si>
  <si>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</si>
  <si>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</si>
  <si>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</si>
  <si>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</si>
  <si>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</si>
  <si>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</si>
  <si>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</si>
  <si>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</si>
  <si>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</si>
  <si>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</si>
  <si>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</si>
  <si>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</si>
  <si>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</si>
  <si>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</si>
  <si>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</si>
  <si>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</si>
  <si>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</si>
  <si>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</si>
  <si>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</si>
  <si>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</si>
  <si>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</si>
  <si>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</si>
  <si>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</si>
  <si>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</si>
  <si>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</si>
  <si>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</si>
  <si>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</si>
  <si>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</si>
  <si>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</si>
  <si>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</si>
  <si>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</si>
  <si>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</si>
  <si>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</si>
  <si>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</si>
  <si>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</si>
  <si>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</si>
  <si>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</si>
  <si>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</si>
  <si>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</si>
  <si>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</si>
  <si>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</si>
  <si>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</si>
  <si>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</si>
  <si>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</si>
  <si>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</si>
  <si>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</si>
  <si>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</si>
  <si>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</si>
  <si>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</si>
  <si>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</si>
  <si>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</si>
  <si>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</si>
  <si>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</si>
  <si>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</si>
  <si>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</si>
  <si>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</si>
  <si>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</si>
  <si>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</si>
  <si>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</si>
  <si>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</si>
  <si>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</si>
  <si>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</si>
  <si>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</si>
  <si>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</si>
  <si>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</si>
  <si>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</si>
  <si>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</si>
  <si>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</si>
  <si>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</si>
  <si>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</si>
  <si>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</si>
  <si>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</si>
  <si>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</si>
  <si>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</si>
  <si>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</si>
  <si>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</si>
  <si>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</si>
  <si>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</si>
  <si>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</si>
  <si>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</si>
  <si>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</si>
  <si>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</si>
  <si>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</si>
  <si>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</si>
  <si>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</si>
  <si>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</si>
  <si>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</si>
  <si>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</si>
  <si>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</si>
  <si>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</si>
  <si>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</si>
  <si>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</si>
  <si>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</si>
  <si>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</si>
  <si>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</si>
  <si>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</si>
  <si>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</si>
  <si>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</si>
  <si>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</si>
  <si>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</si>
  <si>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</si>
  <si>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</si>
  <si>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</si>
  <si>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</si>
  <si>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</si>
  <si>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</si>
  <si>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</si>
  <si>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</si>
  <si>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</si>
  <si>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</si>
  <si>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</si>
  <si>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</si>
  <si>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</si>
  <si>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</si>
  <si>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</si>
  <si>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</si>
  <si>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</si>
  <si>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</si>
  <si>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</si>
  <si>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</si>
  <si>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</si>
  <si>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</si>
  <si>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</si>
  <si>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</si>
  <si>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</si>
  <si>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</si>
  <si>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</si>
  <si>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</si>
  <si>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</si>
  <si>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</si>
  <si>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</si>
  <si>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</si>
  <si>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</si>
  <si>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</si>
  <si>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</si>
  <si>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</si>
  <si>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</si>
  <si>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</si>
  <si>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</si>
  <si>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</si>
  <si>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</si>
  <si>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</si>
  <si>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</si>
  <si>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</si>
  <si>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</si>
  <si>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</si>
  <si>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</si>
  <si>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</si>
  <si>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</si>
  <si>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</si>
  <si>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</si>
  <si>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</si>
  <si>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</si>
  <si>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</si>
  <si>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</si>
  <si>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</si>
  <si>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</si>
  <si>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</si>
  <si>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</si>
  <si>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</si>
  <si>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</si>
  <si>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</si>
  <si>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</si>
  <si>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</si>
  <si>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</si>
  <si>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</si>
  <si>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</si>
  <si>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</si>
  <si>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</si>
  <si>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</si>
  <si>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</si>
  <si>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</si>
  <si>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</si>
  <si>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</si>
  <si>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</si>
  <si>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</si>
  <si>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</si>
  <si>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</si>
  <si>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</si>
  <si>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</si>
  <si>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</si>
  <si>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</si>
  <si>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</si>
  <si>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</si>
  <si>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</si>
  <si>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</si>
  <si>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</si>
  <si>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</si>
  <si>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</si>
  <si>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</si>
  <si>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</si>
  <si>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</si>
  <si>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</si>
  <si>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</si>
  <si>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</si>
  <si>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</si>
  <si>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</si>
  <si>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</si>
  <si>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</si>
  <si>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</si>
  <si>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</si>
  <si>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</si>
  <si>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</si>
  <si>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</si>
  <si>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</si>
  <si>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</si>
  <si>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</si>
  <si>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</si>
  <si>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</si>
  <si>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</si>
  <si>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</si>
  <si>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</si>
  <si>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</si>
  <si>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</si>
  <si>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</si>
  <si>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</si>
  <si>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</si>
  <si>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</si>
  <si>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</si>
  <si>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</si>
  <si>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</si>
  <si>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</si>
  <si>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</si>
  <si>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</si>
  <si>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</si>
  <si>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</si>
  <si>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</si>
  <si>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</si>
  <si>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</si>
  <si>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</si>
  <si>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</si>
  <si>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</si>
  <si>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</si>
  <si>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</si>
  <si>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</si>
  <si>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</si>
  <si>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</si>
  <si>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</si>
  <si>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</si>
  <si>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</si>
  <si>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</si>
  <si>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</si>
  <si>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</si>
  <si>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</si>
  <si>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</si>
  <si>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</si>
  <si>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</si>
  <si>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</si>
  <si>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</si>
  <si>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</si>
  <si>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</si>
  <si>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</si>
  <si>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</si>
  <si>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</si>
  <si>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</si>
  <si>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</si>
  <si>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</si>
  <si>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</si>
  <si>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</si>
  <si>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</si>
  <si>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</si>
  <si>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</si>
  <si>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</si>
  <si>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</si>
  <si>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</si>
  <si>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</si>
  <si>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</si>
  <si>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</si>
  <si>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</si>
  <si>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</si>
  <si>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</si>
  <si>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</si>
  <si>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</si>
  <si>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</si>
  <si>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</si>
  <si>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</si>
  <si>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</si>
  <si>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</si>
  <si>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</si>
  <si>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</si>
  <si>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</si>
  <si>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</si>
  <si>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</si>
  <si>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</si>
  <si>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</si>
  <si>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</si>
  <si>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</si>
  <si>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</si>
  <si>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</si>
  <si>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</si>
  <si>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</si>
  <si>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</si>
  <si>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</si>
  <si>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</si>
  <si>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</si>
  <si>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</si>
  <si>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</si>
  <si>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</si>
  <si>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</si>
  <si>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</si>
  <si>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</si>
  <si>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</si>
  <si>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</si>
  <si>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</si>
  <si>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</si>
  <si>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</si>
  <si>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</si>
  <si>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</si>
  <si>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</si>
  <si>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</si>
  <si>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</si>
  <si>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</si>
  <si>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</si>
  <si>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</si>
  <si>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</si>
  <si>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</si>
  <si>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</si>
  <si>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</si>
  <si>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</si>
  <si>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</si>
  <si>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</si>
  <si>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</si>
  <si>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</si>
  <si>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</si>
  <si>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</si>
  <si>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</si>
  <si>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</si>
  <si>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</si>
  <si>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</si>
  <si>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</si>
  <si>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</si>
  <si>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</si>
  <si>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</si>
  <si>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</si>
  <si>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</si>
  <si>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</si>
  <si>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</si>
  <si>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</si>
  <si>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</si>
  <si>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</si>
  <si>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</si>
  <si>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</si>
  <si>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</si>
  <si>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</si>
  <si>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</si>
  <si>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</si>
  <si>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</si>
  <si>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</si>
  <si>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</si>
  <si>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</si>
  <si>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</si>
  <si>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</si>
  <si>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</si>
  <si>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</si>
  <si>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</si>
  <si>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</si>
  <si>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</si>
  <si>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</si>
  <si>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</si>
  <si>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</si>
  <si>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</si>
  <si>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</si>
  <si>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</si>
  <si>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</si>
  <si>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</si>
  <si>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</si>
  <si>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</si>
  <si>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</si>
  <si>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</si>
  <si>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</si>
  <si>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</si>
  <si>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</si>
  <si>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</si>
  <si>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</si>
  <si>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</si>
  <si>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</si>
  <si>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</si>
  <si>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</si>
  <si>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</si>
  <si>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</si>
  <si>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</si>
  <si>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</si>
  <si>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</si>
  <si>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</si>
  <si>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</si>
  <si>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</si>
  <si>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</si>
  <si>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</si>
  <si>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</si>
  <si>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</si>
  <si>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</si>
  <si>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</si>
  <si>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</si>
  <si>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</si>
  <si>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</si>
  <si>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</si>
  <si>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</si>
  <si>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</si>
  <si>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</si>
  <si>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</si>
  <si>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</si>
  <si>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</si>
  <si>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</si>
  <si>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</si>
  <si>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</si>
  <si>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</si>
  <si>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</si>
  <si>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</si>
  <si>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</si>
  <si>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</si>
  <si>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</si>
  <si>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</si>
  <si>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</si>
  <si>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</si>
  <si>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</si>
  <si>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</si>
  <si>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</si>
  <si>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</si>
  <si>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</si>
  <si>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</si>
  <si>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</si>
  <si>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</si>
  <si>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</si>
  <si>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</si>
  <si>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</si>
  <si>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</si>
  <si>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</si>
  <si>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</si>
  <si>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</si>
  <si>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</si>
  <si>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</si>
  <si>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</si>
  <si>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</si>
  <si>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</si>
  <si>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</si>
  <si>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</si>
  <si>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</si>
  <si>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</si>
  <si>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</si>
  <si>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</si>
  <si>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</si>
  <si>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</si>
  <si>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</si>
  <si>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</si>
  <si>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</si>
  <si>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</si>
  <si>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</si>
  <si>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</si>
  <si>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</si>
  <si>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</si>
  <si>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</si>
  <si>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</si>
  <si>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</si>
  <si>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</si>
  <si>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</si>
  <si>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</si>
  <si>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</si>
  <si>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</si>
  <si>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</si>
  <si>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</si>
  <si>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</si>
  <si>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</si>
  <si>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</si>
  <si>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</si>
  <si>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</si>
  <si>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</si>
  <si>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</si>
  <si>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</si>
  <si>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</si>
  <si>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</si>
  <si>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</si>
  <si>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</si>
  <si>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</si>
  <si>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</si>
  <si>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</si>
  <si>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</si>
  <si>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</si>
  <si>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</si>
  <si>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</si>
  <si>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</si>
  <si>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</si>
  <si>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</si>
  <si>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</si>
  <si>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</si>
  <si>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</si>
  <si>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</si>
  <si>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</si>
  <si>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</si>
  <si>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</si>
  <si>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</si>
  <si>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</si>
  <si>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</si>
  <si>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</si>
  <si>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</si>
  <si>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</si>
  <si>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</si>
  <si>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</si>
  <si>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</si>
  <si>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</si>
  <si>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</si>
  <si>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</si>
  <si>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</si>
  <si>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</si>
  <si>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</si>
  <si>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</si>
  <si>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</si>
  <si>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</si>
  <si>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</si>
  <si>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</si>
  <si>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</si>
  <si>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</si>
  <si>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</si>
  <si>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</si>
  <si>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</si>
  <si>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</si>
  <si>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</si>
  <si>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</si>
  <si>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</si>
  <si>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</si>
  <si>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</si>
  <si>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</si>
  <si>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</si>
  <si>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</si>
  <si>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</si>
  <si>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</si>
  <si>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</si>
  <si>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</si>
  <si>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</si>
  <si>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</si>
  <si>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</si>
  <si>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</si>
  <si>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</si>
  <si>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</si>
  <si>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</si>
  <si>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</si>
  <si>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</si>
  <si>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</si>
  <si>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</si>
  <si>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</si>
  <si>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</si>
  <si>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</si>
  <si>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</si>
  <si>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</si>
  <si>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</si>
  <si>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</si>
  <si>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</si>
  <si>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</si>
  <si>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</si>
  <si>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</si>
  <si>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</si>
  <si>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</si>
  <si>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</si>
  <si>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</si>
  <si>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</si>
  <si>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</si>
  <si>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</si>
  <si>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</si>
  <si>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</si>
  <si>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</si>
  <si>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</si>
  <si>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</si>
  <si>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</si>
  <si>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</si>
  <si>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</si>
  <si>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</si>
  <si>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</si>
  <si>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</si>
  <si>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</si>
  <si>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</si>
  <si>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</si>
  <si>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</si>
  <si>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</si>
  <si>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</si>
  <si>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</si>
  <si>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</si>
  <si>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</si>
  <si>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</si>
  <si>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</si>
  <si>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</si>
  <si>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</si>
  <si>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</si>
  <si>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</si>
  <si>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</si>
  <si>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</si>
  <si>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</si>
  <si>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</si>
  <si>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</si>
  <si>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</si>
  <si>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</si>
  <si>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</si>
  <si>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</si>
  <si>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</si>
  <si>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</si>
  <si>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</si>
  <si>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</si>
  <si>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</si>
  <si>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</si>
  <si>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</si>
  <si>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</si>
  <si>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</si>
  <si>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</si>
  <si>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</si>
  <si>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</si>
  <si>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</si>
  <si>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</si>
  <si>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</si>
  <si>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</si>
  <si>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</si>
  <si>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</si>
  <si>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</si>
  <si>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</si>
  <si>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</si>
  <si>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</si>
  <si>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</si>
  <si>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</si>
  <si>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</si>
  <si>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</si>
  <si>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</si>
  <si>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</si>
  <si>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</si>
  <si>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</si>
  <si>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</si>
  <si>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</si>
  <si>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</si>
  <si>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</si>
  <si>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</si>
  <si>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</si>
  <si>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</si>
  <si>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</si>
  <si>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</si>
  <si>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</si>
  <si>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</si>
  <si>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</si>
  <si>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</si>
  <si>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</si>
  <si>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</si>
  <si>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</si>
  <si>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</si>
  <si>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</si>
  <si>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</si>
  <si>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</si>
  <si>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</si>
  <si>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</si>
  <si>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</si>
  <si>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</si>
  <si>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</si>
  <si>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</si>
  <si>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</si>
  <si>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</si>
  <si>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</si>
  <si>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</si>
  <si>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</si>
  <si>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</si>
  <si>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</si>
  <si>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</si>
  <si>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</si>
  <si>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</si>
  <si>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</si>
  <si>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</si>
  <si>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</si>
  <si>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</si>
  <si>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</si>
  <si>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</si>
  <si>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</si>
  <si>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</si>
  <si>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</si>
  <si>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</si>
  <si>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</si>
  <si>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</si>
  <si>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</si>
  <si>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</si>
  <si>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</si>
  <si>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</si>
  <si>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</si>
  <si>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</si>
  <si>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</si>
  <si>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</si>
  <si>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</si>
  <si>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</si>
  <si>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</si>
  <si>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</si>
  <si>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</si>
  <si>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</si>
  <si>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</si>
  <si>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</si>
  <si>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</si>
  <si>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</si>
  <si>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</si>
  <si>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</si>
  <si>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</si>
  <si>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</si>
  <si>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</si>
  <si>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</si>
  <si>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</si>
  <si>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</si>
  <si>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</si>
  <si>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</si>
  <si>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</si>
  <si>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</si>
  <si>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</si>
  <si>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</si>
  <si>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</si>
  <si>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</si>
  <si>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</si>
  <si>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</si>
  <si>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</si>
  <si>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</si>
  <si>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</si>
  <si>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</si>
  <si>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</si>
  <si>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</si>
  <si>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</si>
  <si>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</si>
  <si>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</si>
  <si>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</si>
  <si>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</si>
  <si>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</si>
  <si>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</si>
  <si>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</si>
  <si>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</si>
  <si>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</si>
  <si>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</si>
  <si>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</si>
  <si>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</si>
  <si>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</si>
  <si>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</si>
  <si>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</si>
  <si>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</si>
  <si>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</si>
  <si>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</si>
  <si>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</si>
  <si>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</si>
  <si>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</si>
  <si>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</si>
  <si>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</si>
  <si>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</si>
  <si>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</si>
  <si>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</si>
  <si>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</si>
  <si>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</si>
  <si>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</si>
  <si>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</si>
  <si>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</si>
  <si>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</si>
  <si>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</si>
  <si>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</si>
  <si>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</si>
  <si>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</si>
  <si>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</si>
  <si>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</si>
  <si>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</si>
  <si>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</si>
  <si>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</si>
  <si>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</si>
  <si>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</si>
  <si>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</si>
  <si>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</si>
  <si>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</si>
  <si>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</si>
  <si>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</si>
  <si>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</si>
  <si>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</si>
  <si>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</si>
  <si>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</si>
  <si>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</si>
  <si>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</si>
  <si>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</si>
  <si>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</si>
  <si>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</si>
  <si>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</si>
  <si>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</si>
  <si>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</si>
  <si>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</si>
  <si>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</si>
  <si>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</si>
  <si>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</si>
  <si>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</si>
  <si>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</si>
  <si>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</si>
  <si>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</si>
  <si>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</si>
  <si>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</si>
  <si>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</si>
  <si>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</si>
  <si>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</si>
  <si>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</si>
  <si>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</si>
  <si>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</si>
  <si>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</si>
  <si>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</si>
  <si>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</si>
  <si>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</si>
  <si>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</si>
  <si>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</si>
  <si>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</si>
  <si>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</si>
  <si>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</si>
  <si>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</si>
  <si>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</si>
  <si>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</si>
  <si>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</si>
  <si>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</si>
  <si>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</si>
  <si>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</si>
  <si>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</si>
  <si>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</si>
  <si>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</si>
  <si>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</si>
  <si>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</si>
  <si>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</si>
  <si>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</si>
  <si>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</si>
  <si>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</si>
  <si>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</si>
  <si>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</si>
  <si>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</si>
  <si>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</si>
  <si>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</si>
  <si>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</si>
  <si>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</si>
  <si>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</si>
  <si>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</si>
  <si>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</si>
  <si>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</si>
  <si>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</si>
  <si>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</si>
  <si>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</si>
  <si>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</si>
  <si>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</si>
  <si>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</si>
  <si>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</si>
  <si>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</si>
  <si>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</si>
  <si>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</si>
  <si>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</si>
  <si>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</si>
  <si>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</si>
  <si>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</si>
  <si>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</si>
  <si>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</si>
  <si>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</si>
  <si>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</si>
  <si>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</si>
  <si>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</si>
  <si>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</si>
  <si>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</si>
  <si>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</si>
  <si>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</si>
  <si>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</si>
  <si>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</si>
  <si>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</si>
  <si>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</si>
  <si>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</si>
  <si>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</si>
  <si>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</si>
  <si>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</si>
  <si>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</si>
  <si>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</si>
  <si>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</si>
  <si>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</si>
  <si>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</si>
  <si>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</si>
  <si>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</si>
  <si>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</si>
  <si>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</si>
  <si>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</si>
  <si>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</si>
  <si>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</si>
  <si>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</si>
  <si>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</si>
  <si>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</si>
  <si>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</si>
  <si>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</si>
  <si>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</si>
  <si>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</si>
  <si>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</si>
  <si>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</si>
  <si>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</si>
  <si>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</si>
  <si>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</si>
  <si>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</si>
  <si>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</si>
  <si>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</si>
  <si>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</si>
  <si>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</si>
  <si>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</si>
  <si>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</si>
  <si>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</si>
  <si>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</si>
  <si>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</si>
  <si>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</si>
  <si>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</si>
  <si>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</si>
  <si>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</si>
  <si>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</si>
  <si>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</si>
  <si>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</si>
  <si>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</si>
  <si>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</si>
  <si>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</si>
  <si>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</si>
  <si>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</si>
  <si>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</si>
  <si>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</si>
  <si>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</si>
  <si>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</si>
  <si>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</si>
  <si>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</si>
  <si>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</si>
  <si>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</si>
  <si>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</si>
  <si>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</si>
  <si>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</si>
  <si>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</si>
  <si>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</si>
  <si>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</si>
  <si>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</si>
  <si>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</si>
  <si>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</si>
  <si>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</si>
  <si>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</si>
  <si>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</si>
  <si>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</si>
  <si>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</si>
  <si>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</si>
  <si>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</si>
  <si>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</si>
  <si>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</si>
  <si>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</si>
  <si>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</si>
  <si>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</si>
  <si>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</si>
  <si>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</si>
  <si>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</si>
  <si>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</si>
  <si>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</si>
  <si>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</si>
  <si>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</si>
  <si>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</si>
  <si>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</si>
  <si>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</si>
  <si>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</si>
  <si>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</si>
  <si>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</si>
  <si>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</si>
  <si>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</si>
  <si>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</si>
  <si>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</si>
  <si>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</si>
  <si>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</si>
  <si>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</si>
  <si>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</si>
  <si>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</si>
  <si>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</si>
  <si>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</si>
  <si>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</si>
  <si>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</si>
  <si>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</si>
  <si>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</si>
  <si>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</si>
  <si>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</si>
  <si>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</si>
  <si>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</si>
  <si>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</si>
  <si>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</si>
  <si>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</si>
  <si>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</si>
  <si>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</si>
  <si>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</si>
  <si>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</si>
  <si>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</si>
  <si>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</si>
  <si>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</si>
  <si>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</si>
  <si>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</si>
  <si>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</si>
  <si>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</si>
  <si>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</si>
  <si>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</si>
  <si>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</si>
  <si>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</si>
  <si>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</si>
  <si>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</si>
  <si>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</si>
  <si>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</si>
  <si>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</si>
  <si>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</si>
  <si>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</si>
  <si>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</si>
  <si>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</si>
  <si>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</si>
  <si>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</si>
  <si>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</si>
  <si>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</si>
  <si>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</si>
  <si>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</si>
  <si>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</si>
  <si>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</si>
  <si>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</si>
  <si>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</si>
  <si>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</si>
  <si>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</si>
  <si>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</si>
  <si>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</si>
  <si>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</si>
  <si>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</si>
  <si>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</si>
  <si>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</si>
  <si>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</si>
  <si>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</si>
  <si>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</si>
  <si>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</si>
  <si>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</si>
  <si>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</si>
  <si>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</si>
  <si>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</si>
  <si>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</si>
  <si>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</si>
  <si>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</si>
  <si>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</si>
  <si>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</si>
  <si>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</si>
  <si>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</si>
  <si>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</si>
  <si>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</si>
  <si>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</si>
  <si>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</si>
  <si>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</si>
  <si>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</si>
  <si>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</si>
  <si>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</si>
  <si>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</si>
  <si>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</si>
  <si>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</si>
  <si>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</si>
  <si>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</si>
  <si>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</si>
  <si>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</si>
  <si>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</si>
  <si>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</si>
  <si>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</si>
  <si>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</si>
  <si>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</si>
  <si>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</si>
  <si>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</si>
  <si>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</si>
  <si>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</si>
  <si>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</si>
  <si>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</si>
  <si>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</si>
  <si>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</si>
  <si>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</si>
  <si>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</si>
  <si>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</si>
  <si>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</si>
  <si>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</si>
  <si>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</si>
  <si>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</si>
  <si>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</si>
  <si>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</si>
  <si>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</si>
  <si>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</si>
  <si>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</si>
  <si>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</si>
  <si>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</si>
  <si>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</si>
  <si>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</si>
  <si>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</si>
  <si>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</si>
  <si>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</si>
  <si>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</si>
  <si>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</si>
  <si>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</si>
  <si>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</si>
  <si>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</si>
  <si>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</si>
  <si>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</si>
  <si>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</si>
  <si>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</si>
  <si>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</si>
  <si>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</si>
  <si>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</si>
  <si>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</si>
  <si>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</si>
  <si>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</si>
  <si>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</si>
  <si>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</si>
  <si>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</si>
  <si>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</si>
  <si>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</si>
  <si>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</si>
  <si>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</si>
  <si>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</si>
  <si>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</si>
  <si>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</si>
  <si>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</si>
  <si>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</si>
  <si>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</si>
  <si>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</si>
  <si>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</si>
  <si>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</si>
  <si>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</si>
  <si>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</si>
  <si>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</si>
  <si>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</si>
  <si>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</si>
  <si>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</si>
  <si>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</si>
  <si>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</si>
  <si>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</si>
  <si>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</si>
  <si>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</si>
  <si>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</si>
  <si>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</si>
  <si>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</si>
  <si>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</si>
  <si>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</si>
  <si>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</si>
  <si>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</si>
  <si>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</si>
  <si>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</si>
  <si>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</si>
  <si>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</si>
  <si>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</si>
  <si>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</si>
  <si>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</si>
  <si>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</si>
  <si>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</si>
  <si>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</si>
  <si>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</si>
  <si>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</si>
  <si>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</si>
  <si>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</si>
  <si>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</si>
  <si>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</si>
  <si>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</si>
  <si>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</si>
  <si>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</si>
  <si>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</si>
  <si>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</si>
  <si>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</si>
  <si>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</si>
  <si>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</si>
  <si>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</si>
  <si>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</si>
  <si>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</si>
  <si>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</si>
  <si>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</si>
  <si>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</si>
  <si>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</si>
  <si>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</si>
  <si>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</si>
  <si>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</si>
  <si>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</si>
  <si>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</si>
  <si>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</si>
  <si>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</si>
  <si>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</si>
  <si>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</si>
  <si>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</si>
  <si>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</si>
  <si>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</si>
  <si>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</si>
  <si>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</si>
  <si>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</si>
  <si>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</si>
  <si>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</si>
  <si>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</si>
  <si>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</si>
  <si>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</si>
  <si>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</si>
  <si>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</si>
  <si>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</si>
  <si>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</si>
  <si>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</si>
  <si>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</si>
  <si>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</si>
  <si>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</si>
  <si>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</si>
  <si>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</si>
  <si>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</si>
  <si>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</si>
  <si>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</si>
  <si>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</si>
  <si>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</si>
  <si>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</si>
  <si>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</si>
  <si>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</si>
  <si>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</si>
  <si>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</si>
  <si>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</si>
  <si>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</si>
  <si>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</si>
  <si>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</si>
  <si>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</si>
  <si>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</si>
  <si>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</si>
  <si>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</si>
  <si>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</si>
  <si>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</si>
  <si>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</si>
  <si>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</si>
  <si>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</si>
  <si>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</si>
  <si>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</si>
  <si>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</si>
  <si>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</si>
  <si>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</si>
  <si>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</si>
  <si>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</si>
  <si>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</si>
  <si>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</si>
  <si>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</si>
  <si>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</si>
  <si>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</si>
  <si>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</si>
  <si>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</si>
  <si>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</si>
  <si>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</si>
  <si>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</si>
  <si>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</si>
  <si>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</si>
  <si>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</si>
  <si>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</si>
  <si>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</si>
  <si>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</si>
  <si>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</si>
  <si>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</si>
  <si>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</si>
  <si>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</si>
  <si>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</si>
  <si>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</si>
  <si>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</si>
  <si>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</si>
  <si>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</si>
  <si>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</si>
  <si>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</si>
  <si>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</si>
  <si>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</si>
  <si>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</si>
  <si>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</si>
  <si>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</si>
  <si>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</si>
  <si>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</si>
  <si>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</si>
  <si>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</si>
  <si>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</si>
  <si>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</si>
  <si>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</si>
  <si>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</si>
  <si>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</si>
  <si>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</si>
  <si>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</si>
  <si>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</si>
  <si>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</si>
  <si>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</si>
  <si>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</si>
  <si>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</si>
  <si>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</si>
  <si>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</si>
  <si>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</si>
  <si>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</si>
  <si>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</si>
  <si>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</si>
  <si>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</si>
  <si>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</si>
  <si>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</si>
  <si>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</si>
  <si>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</si>
  <si>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</si>
  <si>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</si>
  <si>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</si>
  <si>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</si>
  <si>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</si>
  <si>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</si>
  <si>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</si>
  <si>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</si>
  <si>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</si>
  <si>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</si>
  <si>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</si>
  <si>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</si>
  <si>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</si>
  <si>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</si>
  <si>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</si>
  <si>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</si>
  <si>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</si>
  <si>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</si>
  <si>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</si>
  <si>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</si>
  <si>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</si>
  <si>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</si>
  <si>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</si>
  <si>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</si>
  <si>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</si>
  <si>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</si>
  <si>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</si>
  <si>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</si>
  <si>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</si>
  <si>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</si>
  <si>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</si>
  <si>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</si>
  <si>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</si>
  <si>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</si>
  <si>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</si>
  <si>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</si>
  <si>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</si>
  <si>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</si>
  <si>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</si>
  <si>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</si>
  <si>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</si>
  <si>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</si>
  <si>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</si>
  <si>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</si>
  <si>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</si>
  <si>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</si>
  <si>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</si>
  <si>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</si>
  <si>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</si>
  <si>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</si>
  <si>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</si>
  <si>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</si>
  <si>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</si>
  <si>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</si>
  <si>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</si>
  <si>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</si>
  <si>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</si>
  <si>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</si>
  <si>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</si>
  <si>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</si>
  <si>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</si>
  <si>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</si>
  <si>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</si>
  <si>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</si>
  <si>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</si>
  <si>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</si>
  <si>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</si>
  <si>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</si>
  <si>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</si>
  <si>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</si>
  <si>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</si>
  <si>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</si>
  <si>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</si>
  <si>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</si>
  <si>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</si>
  <si>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</si>
  <si>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</si>
  <si>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</si>
  <si>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</si>
  <si>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</si>
  <si>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</si>
  <si>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</si>
  <si>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</si>
  <si>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</si>
  <si>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</si>
  <si>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</si>
  <si>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</si>
  <si>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</si>
  <si>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</si>
  <si>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</si>
  <si>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</si>
  <si>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</si>
  <si>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</si>
  <si>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</si>
  <si>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</si>
  <si>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</si>
  <si>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</si>
  <si>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</si>
  <si>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</si>
  <si>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</si>
  <si>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</si>
  <si>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</si>
  <si>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</si>
  <si>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</si>
  <si>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</si>
  <si>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</si>
  <si>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</si>
  <si>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</si>
  <si>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</si>
  <si>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</si>
  <si>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</si>
  <si>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</si>
  <si>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</si>
  <si>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</si>
  <si>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</si>
  <si>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</si>
  <si>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</si>
  <si>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</si>
  <si>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</si>
  <si>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</si>
  <si>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</si>
  <si>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</si>
  <si>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</si>
  <si>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</si>
  <si>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</si>
  <si>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</si>
  <si>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</si>
  <si>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</si>
  <si>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</si>
  <si>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</si>
  <si>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</si>
  <si>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</si>
  <si>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</si>
  <si>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</si>
  <si>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</si>
  <si>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</si>
  <si>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</si>
  <si>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</si>
  <si>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</si>
  <si>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</si>
  <si>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</si>
  <si>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</si>
  <si>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</si>
  <si>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</si>
  <si>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</si>
  <si>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</si>
  <si>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</si>
  <si>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</si>
  <si>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</si>
  <si>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</si>
  <si>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</si>
  <si>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</si>
  <si>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</si>
  <si>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</si>
  <si>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</si>
  <si>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</si>
  <si>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</si>
  <si>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</si>
  <si>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</si>
  <si>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</si>
  <si>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</si>
  <si>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</si>
  <si>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</si>
  <si>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</si>
  <si>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</si>
  <si>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</si>
  <si>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</si>
  <si>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</si>
  <si>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</si>
  <si>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</si>
  <si>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</si>
  <si>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</si>
  <si>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</si>
  <si>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</si>
  <si>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</si>
  <si>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</si>
  <si>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</si>
  <si>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</si>
  <si>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</si>
  <si>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</si>
  <si>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</si>
  <si>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</si>
  <si>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</si>
  <si>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</si>
  <si>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</si>
  <si>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</si>
  <si>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</si>
  <si>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</si>
  <si>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</si>
  <si>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</si>
  <si>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</si>
  <si>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</si>
  <si>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</si>
  <si>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</si>
  <si>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</si>
  <si>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</si>
  <si>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</si>
  <si>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</si>
  <si>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</si>
  <si>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</si>
  <si>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</si>
  <si>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</si>
  <si>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</si>
  <si>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</si>
  <si>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</si>
  <si>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</si>
  <si>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</si>
  <si>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</si>
  <si>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</si>
  <si>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</si>
  <si>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</si>
  <si>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</si>
  <si>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</si>
  <si>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</si>
  <si>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</si>
  <si>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</si>
  <si>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</si>
  <si>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</si>
  <si>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</si>
  <si>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</si>
  <si>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</si>
  <si>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</si>
  <si>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</si>
  <si>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</si>
  <si>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</si>
  <si>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</si>
  <si>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</si>
  <si>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</si>
  <si>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</si>
  <si>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</si>
  <si>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</si>
  <si>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</si>
  <si>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</si>
  <si>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</si>
  <si>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</si>
  <si>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</si>
  <si>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</si>
  <si>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</si>
  <si>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</si>
  <si>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</si>
  <si>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</si>
  <si>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</si>
  <si>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</si>
  <si>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</si>
  <si>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</si>
  <si>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</si>
  <si>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</si>
  <si>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</si>
  <si>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</si>
  <si>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</si>
  <si>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</si>
  <si>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</si>
  <si>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</si>
  <si>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</si>
  <si>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</si>
  <si>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</si>
  <si>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</si>
  <si>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</si>
  <si>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</si>
  <si>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</si>
  <si>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</si>
  <si>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</si>
  <si>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</si>
  <si>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</si>
  <si>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</si>
  <si>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</si>
  <si>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</si>
  <si>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</si>
  <si>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</si>
  <si>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</si>
  <si>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</si>
  <si>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</si>
  <si>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</si>
  <si>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</si>
  <si>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</si>
  <si>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</si>
  <si>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</si>
  <si>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</si>
  <si>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</si>
  <si>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</si>
  <si>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</si>
  <si>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</si>
  <si>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</si>
  <si>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</si>
  <si>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</si>
  <si>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</si>
  <si>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</si>
  <si>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</si>
  <si>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</si>
  <si>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</si>
  <si>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</si>
  <si>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</si>
  <si>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</si>
  <si>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</si>
  <si>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</si>
  <si>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</si>
  <si>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</si>
  <si>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</si>
  <si>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</si>
  <si>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</si>
  <si>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</si>
  <si>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</si>
  <si>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</si>
  <si>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</si>
  <si>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</si>
  <si>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</si>
  <si>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</si>
  <si>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</si>
  <si>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</si>
  <si>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</si>
  <si>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</si>
  <si>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</si>
  <si>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</si>
  <si>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</si>
  <si>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</si>
  <si>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</si>
  <si>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</si>
  <si>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</si>
  <si>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</si>
  <si>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</si>
  <si>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</si>
  <si>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</si>
  <si>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</si>
  <si>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</si>
  <si>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</si>
  <si>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</si>
  <si>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</si>
  <si>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</si>
  <si>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</si>
  <si>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</si>
  <si>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</si>
  <si>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</si>
  <si>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</si>
  <si>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</si>
  <si>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</si>
  <si>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</si>
  <si>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</si>
  <si>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</si>
  <si>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</si>
  <si>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</si>
  <si>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</si>
  <si>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</si>
  <si>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</si>
  <si>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</si>
  <si>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</si>
  <si>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</si>
  <si>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</si>
  <si>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</si>
  <si>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</si>
  <si>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</si>
  <si>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</si>
  <si>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</si>
  <si>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</si>
  <si>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</si>
  <si>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</si>
  <si>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</si>
  <si>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</si>
  <si>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</si>
  <si>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</si>
  <si>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</si>
  <si>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</si>
  <si>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</si>
  <si>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</si>
  <si>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</si>
  <si>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</si>
  <si>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</si>
  <si>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</si>
  <si>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</si>
  <si>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</si>
  <si>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</si>
  <si>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</si>
  <si>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</si>
  <si>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</si>
  <si>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</si>
  <si>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</si>
  <si>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</si>
  <si>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</si>
  <si>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</si>
  <si>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</si>
  <si>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</si>
  <si>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</si>
  <si>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</si>
  <si>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</si>
  <si>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</si>
  <si>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</si>
  <si>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</si>
  <si>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</si>
  <si>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</si>
  <si>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</si>
  <si>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</si>
  <si>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</si>
  <si>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</si>
  <si>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</si>
  <si>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</si>
  <si>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</si>
  <si>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</si>
  <si>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</si>
  <si>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</si>
  <si>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</si>
  <si>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</si>
  <si>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</si>
  <si>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</si>
  <si>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</si>
  <si>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</si>
  <si>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</si>
  <si>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</si>
  <si>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</si>
  <si>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</si>
  <si>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</si>
  <si>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</si>
  <si>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</si>
  <si>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</si>
  <si>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</si>
  <si>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</si>
  <si>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</si>
  <si>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</si>
  <si>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</si>
  <si>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</si>
  <si>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</si>
  <si>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</si>
  <si>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</si>
  <si>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</si>
  <si>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</si>
  <si>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</si>
  <si>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</si>
  <si>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</si>
  <si>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</si>
  <si>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</si>
  <si>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</si>
  <si>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</si>
  <si>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</si>
  <si>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</si>
  <si>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</si>
  <si>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</si>
  <si>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</si>
  <si>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</si>
  <si>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</si>
  <si>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</si>
  <si>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</si>
  <si>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</si>
  <si>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</si>
  <si>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</si>
  <si>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</si>
  <si>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</si>
  <si>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</si>
  <si>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</si>
  <si>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</si>
  <si>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</si>
  <si>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</si>
  <si>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</si>
  <si>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</si>
  <si>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</si>
  <si>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</si>
  <si>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</si>
  <si>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</si>
  <si>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</si>
  <si>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</si>
  <si>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</si>
  <si>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</si>
  <si>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</si>
  <si>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</si>
  <si>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</si>
  <si>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</si>
  <si>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</si>
  <si>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</si>
  <si>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</si>
  <si>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</si>
  <si>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</si>
  <si>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</si>
  <si>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</si>
  <si>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</si>
  <si>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</si>
  <si>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</si>
  <si>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</si>
  <si>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</si>
  <si>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</si>
  <si>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</si>
  <si>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</si>
  <si>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</si>
  <si>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</si>
  <si>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</si>
  <si>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</si>
  <si>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</si>
  <si>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</si>
  <si>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</si>
  <si>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</si>
  <si>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</si>
  <si>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</si>
  <si>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</si>
  <si>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</si>
  <si>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</si>
  <si>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</si>
  <si>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</si>
  <si>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</si>
  <si>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</si>
  <si>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</si>
  <si>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</si>
  <si>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</si>
  <si>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</si>
  <si>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</si>
  <si>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</si>
  <si>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</si>
  <si>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</si>
  <si>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</si>
  <si>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</si>
  <si>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</si>
  <si>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</si>
  <si>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</si>
  <si>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</si>
  <si>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</si>
  <si>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</si>
  <si>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</si>
  <si>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</si>
  <si>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</si>
  <si>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</si>
  <si>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</si>
  <si>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</si>
  <si>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</si>
  <si>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</si>
  <si>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</si>
  <si>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</si>
  <si>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</si>
  <si>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</si>
  <si>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</si>
  <si>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</si>
  <si>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</si>
  <si>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</si>
  <si>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</si>
  <si>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</si>
  <si>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</si>
  <si>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</si>
  <si>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</si>
  <si>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</si>
  <si>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</si>
  <si>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</si>
  <si>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</si>
  <si>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</si>
  <si>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</si>
  <si>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</si>
  <si>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</si>
  <si>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</si>
  <si>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</si>
  <si>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</si>
  <si>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</si>
  <si>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</si>
  <si>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</si>
  <si>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</si>
  <si>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</si>
  <si>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</si>
  <si>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</si>
  <si>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</si>
  <si>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</si>
  <si>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</si>
  <si>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</si>
  <si>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</si>
  <si>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</si>
  <si>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</si>
  <si>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</si>
  <si>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</si>
  <si>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</si>
  <si>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</si>
  <si>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</si>
  <si>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</si>
  <si>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</si>
  <si>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</si>
  <si>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</si>
  <si>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</si>
  <si>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</si>
  <si>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</si>
  <si>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</si>
  <si>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</si>
  <si>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</si>
  <si>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</si>
  <si>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</si>
  <si>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</si>
  <si>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</si>
  <si>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</si>
  <si>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</si>
  <si>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</si>
  <si>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</si>
  <si>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</si>
  <si>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</si>
  <si>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</si>
  <si>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</si>
  <si>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</si>
  <si>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</si>
  <si>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</si>
  <si>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</si>
  <si>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</si>
  <si>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</si>
  <si>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</si>
  <si>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</si>
  <si>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</si>
  <si>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</si>
  <si>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</si>
  <si>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</si>
  <si>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</si>
  <si>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</si>
  <si>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</si>
  <si>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</si>
  <si>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</si>
  <si>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</si>
  <si>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</si>
  <si>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</si>
  <si>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</si>
  <si>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</si>
  <si>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</si>
  <si>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</si>
  <si>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</si>
  <si>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</si>
  <si>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</si>
  <si>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</si>
  <si>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</si>
  <si>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</si>
  <si>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</si>
  <si>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</si>
  <si>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</si>
  <si>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</si>
  <si>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</si>
  <si>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</si>
  <si>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</si>
  <si>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</si>
  <si>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</si>
  <si>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</si>
  <si>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</si>
  <si>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</si>
  <si>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</si>
  <si>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</si>
  <si>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</si>
  <si>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</si>
  <si>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</si>
  <si>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</si>
  <si>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</si>
  <si>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</si>
  <si>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</si>
  <si>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</si>
  <si>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</si>
  <si>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</si>
  <si>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</si>
  <si>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</si>
  <si>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</si>
  <si>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</si>
  <si>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</si>
  <si>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</si>
  <si>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</si>
  <si>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</si>
  <si>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</si>
  <si>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</si>
  <si>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</si>
  <si>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</si>
  <si>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</si>
  <si>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</si>
  <si>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</si>
  <si>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</si>
  <si>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</si>
  <si>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</si>
  <si>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</si>
  <si>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</si>
  <si>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</si>
  <si>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</si>
  <si>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</si>
  <si>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</si>
  <si>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</si>
  <si>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</si>
  <si>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</si>
  <si>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</si>
  <si>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</si>
  <si>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</si>
  <si>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</si>
  <si>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</si>
  <si>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</si>
  <si>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</si>
  <si>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</si>
  <si>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</si>
  <si>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</si>
  <si>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</si>
  <si>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</si>
  <si>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</si>
  <si>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</si>
  <si>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</si>
  <si>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</si>
  <si>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</si>
  <si>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</si>
  <si>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</si>
  <si>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</si>
  <si>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</si>
  <si>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</si>
  <si>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</si>
  <si>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</si>
  <si>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</si>
  <si>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</si>
  <si>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</si>
  <si>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</si>
  <si>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</si>
  <si>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</si>
  <si>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</si>
  <si>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</si>
  <si>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</si>
  <si>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</si>
  <si>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</si>
  <si>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</si>
  <si>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</si>
  <si>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</si>
  <si>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</si>
  <si>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</si>
  <si>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</si>
  <si>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</si>
  <si>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</si>
  <si>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</si>
  <si>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</si>
  <si>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</si>
  <si>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</si>
  <si>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</si>
  <si>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</si>
  <si>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</si>
  <si>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</si>
  <si>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</si>
  <si>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</si>
  <si>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</si>
  <si>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</si>
  <si>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</si>
  <si>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</si>
  <si>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</si>
  <si>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</si>
  <si>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</si>
  <si>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</si>
  <si>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</si>
  <si>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</si>
  <si>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</si>
  <si>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</si>
  <si>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</si>
  <si>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</si>
  <si>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</si>
  <si>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</si>
  <si>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</si>
  <si>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</si>
  <si>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</si>
  <si>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</si>
  <si>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</si>
  <si>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</si>
  <si>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</si>
  <si>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</si>
  <si>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</si>
  <si>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</si>
  <si>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</si>
  <si>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</si>
  <si>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</si>
  <si>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</si>
  <si>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</si>
  <si>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</si>
  <si>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</si>
  <si>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</si>
  <si>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</si>
  <si>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</si>
  <si>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</si>
  <si>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</si>
  <si>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</si>
  <si>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</si>
  <si>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</si>
  <si>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</si>
  <si>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</si>
  <si>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</si>
  <si>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</si>
  <si>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</si>
  <si>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</si>
  <si>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</si>
  <si>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</si>
  <si>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</si>
  <si>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</si>
  <si>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</si>
  <si>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</si>
  <si>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</si>
  <si>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</si>
  <si>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</si>
  <si>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</si>
  <si>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</si>
  <si>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</si>
  <si>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</si>
  <si>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</si>
  <si>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</si>
  <si>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</si>
  <si>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</si>
  <si>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</si>
  <si>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</si>
  <si>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</si>
  <si>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</si>
  <si>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</si>
  <si>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</si>
  <si>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</si>
  <si>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</si>
  <si>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</si>
  <si>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</si>
  <si>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</si>
  <si>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</si>
  <si>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</si>
  <si>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</si>
  <si>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</si>
  <si>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</si>
  <si>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</si>
  <si>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</si>
  <si>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</si>
  <si>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</si>
  <si>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</si>
  <si>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</si>
  <si>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</si>
  <si>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</si>
  <si>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</si>
  <si>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</si>
  <si>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</si>
  <si>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</si>
  <si>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</si>
  <si>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</si>
  <si>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</si>
  <si>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</si>
  <si>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</si>
  <si>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</si>
  <si>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</si>
  <si>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</si>
  <si>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</si>
  <si>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</si>
  <si>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</si>
  <si>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</si>
  <si>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</si>
  <si>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</si>
  <si>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</si>
  <si>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</si>
  <si>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</si>
  <si>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</si>
  <si>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</si>
  <si>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</si>
  <si>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</si>
  <si>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</si>
  <si>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</si>
  <si>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</si>
  <si>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</si>
  <si>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</si>
  <si>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</si>
  <si>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</si>
  <si>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</si>
  <si>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</si>
  <si>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</si>
  <si>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</si>
  <si>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</si>
  <si>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</si>
  <si>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</si>
  <si>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</si>
  <si>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</si>
  <si>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</si>
  <si>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</si>
  <si>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</si>
  <si>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</si>
  <si>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</si>
  <si>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</si>
  <si>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</si>
  <si>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</si>
  <si>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</si>
  <si>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</si>
  <si>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</si>
  <si>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</si>
  <si>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</si>
  <si>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</si>
  <si>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</si>
  <si>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</si>
  <si>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</si>
  <si>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</si>
  <si>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</si>
  <si>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</si>
  <si>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</si>
  <si>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</si>
  <si>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</si>
  <si>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</si>
  <si>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</si>
  <si>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</si>
  <si>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</si>
  <si>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</si>
  <si>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</si>
  <si>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</si>
  <si>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</si>
  <si>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</si>
  <si>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</si>
  <si>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</si>
  <si>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</si>
  <si>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</si>
  <si>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</si>
  <si>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</si>
  <si>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</si>
  <si>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</si>
  <si>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</si>
  <si>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</si>
  <si>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</si>
  <si>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</si>
  <si>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</si>
  <si>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</si>
  <si>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</si>
  <si>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</si>
  <si>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</si>
  <si>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</si>
  <si>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</si>
  <si>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</si>
  <si>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</si>
  <si>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</si>
  <si>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</si>
  <si>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</si>
  <si>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</si>
  <si>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</si>
  <si>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</si>
  <si>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</si>
  <si>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</si>
  <si>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</si>
  <si>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</si>
  <si>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</si>
  <si>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</si>
  <si>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</si>
  <si>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</si>
  <si>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</si>
  <si>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</si>
  <si>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</si>
  <si>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</si>
  <si>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</si>
  <si>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</si>
  <si>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</si>
  <si>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</si>
  <si>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</si>
  <si>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</si>
  <si>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</si>
  <si>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</si>
  <si>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</si>
  <si>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</si>
  <si>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</si>
  <si>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</si>
  <si>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</si>
  <si>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</si>
  <si>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</si>
  <si>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</si>
  <si>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</si>
  <si>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</si>
  <si>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</si>
  <si>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</si>
  <si>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</si>
  <si>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</si>
  <si>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</si>
  <si>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</si>
  <si>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</si>
  <si>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</si>
  <si>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</si>
  <si>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</si>
  <si>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</si>
  <si>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</si>
  <si>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</si>
  <si>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</si>
  <si>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</si>
  <si>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</si>
  <si>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</si>
  <si>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</si>
  <si>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</si>
  <si>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</si>
  <si>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</si>
  <si>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</si>
  <si>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</si>
  <si>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</si>
  <si>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</si>
  <si>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</si>
  <si>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</si>
  <si>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</si>
  <si>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</si>
  <si>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</si>
  <si>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</si>
  <si>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</si>
  <si>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</si>
  <si>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</si>
  <si>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</si>
  <si>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</si>
  <si>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</si>
  <si>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</si>
  <si>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</si>
  <si>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</si>
  <si>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</si>
  <si>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</si>
  <si>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</si>
  <si>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</si>
  <si>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</si>
  <si>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</si>
  <si>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</si>
  <si>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</si>
  <si>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</si>
  <si>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</si>
  <si>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</si>
  <si>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</si>
  <si>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</si>
  <si>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</si>
  <si>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</si>
  <si>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</si>
  <si>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</si>
  <si>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</si>
  <si>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</si>
  <si>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</si>
  <si>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</si>
  <si>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</si>
  <si>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</si>
  <si>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</si>
  <si>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</si>
  <si>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</si>
  <si>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</si>
  <si>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</si>
  <si>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</si>
  <si>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</si>
  <si>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</si>
  <si>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</si>
  <si>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</si>
  <si>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</si>
  <si>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</si>
  <si>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</si>
  <si>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</si>
  <si>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</si>
  <si>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</si>
  <si>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</si>
  <si>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</si>
  <si>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</si>
  <si>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</si>
  <si>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</si>
  <si>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</si>
  <si>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</si>
  <si>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</si>
  <si>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</si>
  <si>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</si>
  <si>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</si>
  <si>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</si>
  <si>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</si>
  <si>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</si>
  <si>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</si>
  <si>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</si>
  <si>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</si>
  <si>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</si>
  <si>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</si>
  <si>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</si>
  <si>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</si>
  <si>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</si>
  <si>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</si>
  <si>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</si>
  <si>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</si>
  <si>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</si>
  <si>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</si>
  <si>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</si>
  <si>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</si>
  <si>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</si>
  <si>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</si>
  <si>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</si>
  <si>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</si>
  <si>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</si>
  <si>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</si>
  <si>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</si>
  <si>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</si>
  <si>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</si>
  <si>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</si>
  <si>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</si>
  <si>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</si>
  <si>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</si>
  <si>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</si>
  <si>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</si>
  <si>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</si>
  <si>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</si>
  <si>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</si>
  <si>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</si>
  <si>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</si>
  <si>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</si>
  <si>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</si>
  <si>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</si>
  <si>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</si>
  <si>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</si>
  <si>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</si>
  <si>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</si>
  <si>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</si>
  <si>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</si>
  <si>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</si>
  <si>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</si>
  <si>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</si>
  <si>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</si>
  <si>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</si>
  <si>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</si>
  <si>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</si>
  <si>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</si>
  <si>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</si>
  <si>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</si>
  <si>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</si>
  <si>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</si>
  <si>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</si>
  <si>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</si>
  <si>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</si>
  <si>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</si>
  <si>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</si>
  <si>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</si>
  <si>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</si>
  <si>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</si>
  <si>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</si>
  <si>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</si>
  <si>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</si>
  <si>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</si>
  <si>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</si>
  <si>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</si>
  <si>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</si>
  <si>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</si>
  <si>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</si>
  <si>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</si>
  <si>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</si>
  <si>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</si>
  <si>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</si>
  <si>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</si>
  <si>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</si>
  <si>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</si>
  <si>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</si>
  <si>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</si>
  <si>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</si>
  <si>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</si>
  <si>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</si>
  <si>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</si>
  <si>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</si>
  <si>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</si>
  <si>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</si>
  <si>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</si>
  <si>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</si>
  <si>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</si>
  <si>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</si>
  <si>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</si>
  <si>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</si>
  <si>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</si>
  <si>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</si>
  <si>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</si>
  <si>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</si>
  <si>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</si>
  <si>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</si>
  <si>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</si>
  <si>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</si>
  <si>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</si>
  <si>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</si>
  <si>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</si>
  <si>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</si>
  <si>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</si>
  <si>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</si>
  <si>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</si>
  <si>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</si>
  <si>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</si>
  <si>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</si>
  <si>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</si>
  <si>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</si>
  <si>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</si>
  <si>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</si>
  <si>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</si>
  <si>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</si>
  <si>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</si>
  <si>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</si>
  <si>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</si>
  <si>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</si>
  <si>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</si>
  <si>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</si>
  <si>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</si>
  <si>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</si>
  <si>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</si>
  <si>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</si>
  <si>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</si>
  <si>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</si>
  <si>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</si>
  <si>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</si>
  <si>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</si>
  <si>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</si>
  <si>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</si>
  <si>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</si>
  <si>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</si>
  <si>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</si>
  <si>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</si>
  <si>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</si>
  <si>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</si>
  <si>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</si>
  <si>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</si>
  <si>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</si>
  <si>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</si>
  <si>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</si>
  <si>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</si>
  <si>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</si>
  <si>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</si>
  <si>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</si>
  <si>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</si>
  <si>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</si>
  <si>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</si>
  <si>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</si>
  <si>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</si>
  <si>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</si>
  <si>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</si>
  <si>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</si>
  <si>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</si>
  <si>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</si>
  <si>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</si>
  <si>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</si>
  <si>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</si>
  <si>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</si>
  <si>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</si>
  <si>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</si>
  <si>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</si>
  <si>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</si>
  <si>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</si>
  <si>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</si>
  <si>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</si>
  <si>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</si>
  <si>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</si>
  <si>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</si>
  <si>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</si>
  <si>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</si>
  <si>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</si>
  <si>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</si>
  <si>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</si>
  <si>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</si>
  <si>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</si>
  <si>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</si>
  <si>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</si>
  <si>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</si>
  <si>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</si>
  <si>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</si>
  <si>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</si>
  <si>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</si>
  <si>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</si>
  <si>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</si>
  <si>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</si>
  <si>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</si>
  <si>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</si>
  <si>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</si>
  <si>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</si>
  <si>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</si>
  <si>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</si>
  <si>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</si>
  <si>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</si>
  <si>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</si>
  <si>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</si>
  <si>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</si>
  <si>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</si>
  <si>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</si>
  <si>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</si>
  <si>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</si>
  <si>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</si>
  <si>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</si>
  <si>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</si>
  <si>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</si>
  <si>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</si>
  <si>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</si>
  <si>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</si>
  <si>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</si>
  <si>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</si>
  <si>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</si>
  <si>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</si>
  <si>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</si>
  <si>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</si>
  <si>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</si>
  <si>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</si>
  <si>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</si>
  <si>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</si>
  <si>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</si>
  <si>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</si>
  <si>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</si>
  <si>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</si>
  <si>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</si>
  <si>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</si>
  <si>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</si>
  <si>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</si>
  <si>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</si>
  <si>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</si>
  <si>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</si>
  <si>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</si>
  <si>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</si>
  <si>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</si>
  <si>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</si>
  <si>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</si>
  <si>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</si>
  <si>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</si>
  <si>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</si>
  <si>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</si>
  <si>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</si>
  <si>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</si>
  <si>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</si>
  <si>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</si>
  <si>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</si>
  <si>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</si>
  <si>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</si>
  <si>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</si>
  <si>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</si>
  <si>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</si>
  <si>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</si>
  <si>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</si>
  <si>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</si>
  <si>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</si>
  <si>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</si>
  <si>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</si>
  <si>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</si>
  <si>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</si>
  <si>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</si>
  <si>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</si>
  <si>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</si>
  <si>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</si>
  <si>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</si>
  <si>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</si>
  <si>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</si>
  <si>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</si>
  <si>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</si>
  <si>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</si>
  <si>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</si>
  <si>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</si>
  <si>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</si>
  <si>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</si>
  <si>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</si>
  <si>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</si>
  <si>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</si>
  <si>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</si>
  <si>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</si>
  <si>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</si>
  <si>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</si>
  <si>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</si>
  <si>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</si>
  <si>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</si>
  <si>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</si>
  <si>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</si>
  <si>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</si>
  <si>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</si>
  <si>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</si>
  <si>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</si>
  <si>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</si>
  <si>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</si>
  <si>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</si>
  <si>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</si>
  <si>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</si>
  <si>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</si>
  <si>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</si>
  <si>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</si>
  <si>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</si>
  <si>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</si>
  <si>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</si>
  <si>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</si>
  <si>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</si>
  <si>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</si>
  <si>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</si>
  <si>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</si>
  <si>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</si>
  <si>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</si>
  <si>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</si>
  <si>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</si>
  <si>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</si>
  <si>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</si>
  <si>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</si>
  <si>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</si>
  <si>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</si>
  <si>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</si>
  <si>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</si>
  <si>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</si>
  <si>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</si>
  <si>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</si>
  <si>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</si>
  <si>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</si>
  <si>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</si>
  <si>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</si>
  <si>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</si>
  <si>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</si>
  <si>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</si>
  <si>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</si>
  <si>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</si>
  <si>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</si>
  <si>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</si>
  <si>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</si>
  <si>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</si>
  <si>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</si>
  <si>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</si>
  <si>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</si>
  <si>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</si>
  <si>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</si>
  <si>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</si>
  <si>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</si>
  <si>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</si>
  <si>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</si>
  <si>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</si>
  <si>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</si>
  <si>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</si>
  <si>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</si>
  <si>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</si>
  <si>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</si>
  <si>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</si>
  <si>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</si>
  <si>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</si>
  <si>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</si>
  <si>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</si>
  <si>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</si>
  <si>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</si>
  <si>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</si>
  <si>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</si>
  <si>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</si>
  <si>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</si>
  <si>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</si>
  <si>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</si>
  <si>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</si>
  <si>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</si>
  <si>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</si>
  <si>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</si>
  <si>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</si>
  <si>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</si>
  <si>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</si>
  <si>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</si>
  <si>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</si>
  <si>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</si>
  <si>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</si>
  <si>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</si>
  <si>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</si>
  <si>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</si>
  <si>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</si>
  <si>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</si>
  <si>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</si>
  <si>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</si>
  <si>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</si>
  <si>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</si>
  <si>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</si>
  <si>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</si>
  <si>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</si>
  <si>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</si>
  <si>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</si>
  <si>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</si>
  <si>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</si>
  <si>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</si>
  <si>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</si>
  <si>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</si>
  <si>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</si>
  <si>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</si>
  <si>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</si>
  <si>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</si>
  <si>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</si>
  <si>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</si>
  <si>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</si>
  <si>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</si>
  <si>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</si>
  <si>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</si>
  <si>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</si>
  <si>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</si>
  <si>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</si>
  <si>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</si>
  <si>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</si>
  <si>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</si>
  <si>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</si>
  <si>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</si>
  <si>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</si>
  <si>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</si>
  <si>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</si>
  <si>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</si>
  <si>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</si>
  <si>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</si>
  <si>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</si>
  <si>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</si>
  <si>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</si>
  <si>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</si>
  <si>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</si>
  <si>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</si>
  <si>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</si>
  <si>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</si>
  <si>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</si>
  <si>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</si>
  <si>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</si>
  <si>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</si>
  <si>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</si>
  <si>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</si>
  <si>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</si>
  <si>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</si>
  <si>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</si>
  <si>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</si>
  <si>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</si>
  <si>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</si>
  <si>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</si>
  <si>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</si>
  <si>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</si>
  <si>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</si>
  <si>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</si>
  <si>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</si>
  <si>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</si>
  <si>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</si>
  <si>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</si>
  <si>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</si>
  <si>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</si>
  <si>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</si>
  <si>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</si>
  <si>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</si>
  <si>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</si>
  <si>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</si>
  <si>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</si>
  <si>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</si>
  <si>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</si>
  <si>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</si>
  <si>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</si>
  <si>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</si>
  <si>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</si>
  <si>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</si>
  <si>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</si>
  <si>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</si>
  <si>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</si>
  <si>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</si>
  <si>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</si>
  <si>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</si>
  <si>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</si>
  <si>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</si>
  <si>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</si>
  <si>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</si>
  <si>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</si>
  <si>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</si>
  <si>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</si>
  <si>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</si>
  <si>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</si>
  <si>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</si>
  <si>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</si>
  <si>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</si>
  <si>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</si>
  <si>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</si>
  <si>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</si>
  <si>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</si>
  <si>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</si>
  <si>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</si>
  <si>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</si>
  <si>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</si>
  <si>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</si>
  <si>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</si>
  <si>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</si>
  <si>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</si>
  <si>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</si>
  <si>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</si>
  <si>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</si>
  <si>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</si>
  <si>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</si>
  <si>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</si>
  <si>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</si>
  <si>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</si>
  <si>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</si>
  <si>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</si>
  <si>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</si>
  <si>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</si>
  <si>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</si>
  <si>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</si>
  <si>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</si>
  <si>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</si>
  <si>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</si>
  <si>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</si>
  <si>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</si>
  <si>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</si>
  <si>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</si>
  <si>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</si>
  <si>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</si>
  <si>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</si>
  <si>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</si>
  <si>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</si>
  <si>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</si>
  <si>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</si>
  <si>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</si>
  <si>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</si>
  <si>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</si>
  <si>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</si>
  <si>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</si>
  <si>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</si>
  <si>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</si>
  <si>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</si>
  <si>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</si>
  <si>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</si>
  <si>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</si>
  <si>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</si>
  <si>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</si>
  <si>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</si>
  <si>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</si>
  <si>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</si>
  <si>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</si>
  <si>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</si>
  <si>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</si>
  <si>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</si>
  <si>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</si>
  <si>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</si>
  <si>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</si>
  <si>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</si>
  <si>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</si>
  <si>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</si>
  <si>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</si>
  <si>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</si>
  <si>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</si>
  <si>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</si>
  <si>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</si>
  <si>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</si>
  <si>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</si>
  <si>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</si>
  <si>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</si>
  <si>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</si>
  <si>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</si>
  <si>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</si>
  <si>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</si>
  <si>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</si>
  <si>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</si>
  <si>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</si>
  <si>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</si>
  <si>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</si>
  <si>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</si>
  <si>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</si>
  <si>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</si>
  <si>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</si>
  <si>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</si>
  <si>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</si>
  <si>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</si>
  <si>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</si>
  <si>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</si>
  <si>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</si>
  <si>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</si>
  <si>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</si>
  <si>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</si>
  <si>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</si>
  <si>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</si>
  <si>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</si>
  <si>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</si>
  <si>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</si>
  <si>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</si>
  <si>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</si>
  <si>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</si>
  <si>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</si>
  <si>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</si>
  <si>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</si>
  <si>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</si>
  <si>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</si>
  <si>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</si>
  <si>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</si>
  <si>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</si>
  <si>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</si>
  <si>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</si>
  <si>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</si>
  <si>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</si>
  <si>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</si>
  <si>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</si>
  <si>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</si>
  <si>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</si>
  <si>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</si>
  <si>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</si>
  <si>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</si>
  <si>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</si>
  <si>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</si>
  <si>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</si>
  <si>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</si>
  <si>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</si>
  <si>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</si>
  <si>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</si>
  <si>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</si>
  <si>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</si>
  <si>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</si>
  <si>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</si>
  <si>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</si>
  <si>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</si>
  <si>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</si>
  <si>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</si>
  <si>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</si>
  <si>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</si>
  <si>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</si>
  <si>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</si>
  <si>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</si>
  <si>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</si>
  <si>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</si>
  <si>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</si>
  <si>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</si>
  <si>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</si>
  <si>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</si>
  <si>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</si>
  <si>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</si>
  <si>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</si>
  <si>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</si>
  <si>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</si>
  <si>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</si>
  <si>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</si>
  <si>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</si>
  <si>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</si>
  <si>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</si>
  <si>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</si>
  <si>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</si>
  <si>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</si>
  <si>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</si>
  <si>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</si>
  <si>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</si>
  <si>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</si>
  <si>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</si>
  <si>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</si>
  <si>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</si>
  <si>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</si>
  <si>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</si>
  <si>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</si>
  <si>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</si>
  <si>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</si>
  <si>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</si>
  <si>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</si>
  <si>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</si>
  <si>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</si>
  <si>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</si>
  <si>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</si>
  <si>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</si>
  <si>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</si>
  <si>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</si>
  <si>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</si>
  <si>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</si>
  <si>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</si>
  <si>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</si>
  <si>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</si>
  <si>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</si>
  <si>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</si>
  <si>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</si>
  <si>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</si>
  <si>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</si>
  <si>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</si>
  <si>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</si>
  <si>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</si>
  <si>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</si>
  <si>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</si>
  <si>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</si>
  <si>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</si>
  <si>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</si>
  <si>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</si>
  <si>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</si>
  <si>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</si>
  <si>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</si>
  <si>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</si>
  <si>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</si>
  <si>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</si>
  <si>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</si>
  <si>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</si>
  <si>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</si>
  <si>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</si>
  <si>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</si>
  <si>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</si>
  <si>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</si>
  <si>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</si>
  <si>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</si>
  <si>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</si>
  <si>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</si>
  <si>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</si>
  <si>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</si>
  <si>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</si>
  <si>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</si>
  <si>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</si>
  <si>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</si>
  <si>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</si>
  <si>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</si>
  <si>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</si>
  <si>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</si>
  <si>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</si>
  <si>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</si>
  <si>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</si>
  <si>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</si>
  <si>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</si>
  <si>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</si>
  <si>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</si>
  <si>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</si>
  <si>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</si>
  <si>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</si>
  <si>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</si>
  <si>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</si>
  <si>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</si>
  <si>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</si>
  <si>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</si>
  <si>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</si>
  <si>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</si>
  <si>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</si>
  <si>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</si>
  <si>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</si>
  <si>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</si>
  <si>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</si>
  <si>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</si>
  <si>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</si>
  <si>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</si>
  <si>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</si>
  <si>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</si>
  <si>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</si>
  <si>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</si>
  <si>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</si>
  <si>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</si>
  <si>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</si>
  <si>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</si>
  <si>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</si>
  <si>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</si>
  <si>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</si>
  <si>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</si>
  <si>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</si>
  <si>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</si>
  <si>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</si>
  <si>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</si>
  <si>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</si>
  <si>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</si>
  <si>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</si>
  <si>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</si>
  <si>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</si>
  <si>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</si>
  <si>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</si>
  <si>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</si>
  <si>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</si>
  <si>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</si>
  <si>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</si>
  <si>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</si>
  <si>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</si>
  <si>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</si>
  <si>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</si>
  <si>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</si>
  <si>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</si>
  <si>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</si>
  <si>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</si>
  <si>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</si>
  <si>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</si>
  <si>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</si>
  <si>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</si>
  <si>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</si>
  <si>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</si>
  <si>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</si>
  <si>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</si>
  <si>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</si>
  <si>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</si>
  <si>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</si>
  <si>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</si>
  <si>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</si>
  <si>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</si>
  <si>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</si>
  <si>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</si>
  <si>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</si>
  <si>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</si>
  <si>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</si>
  <si>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</si>
  <si>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</si>
  <si>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</si>
  <si>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</si>
  <si>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</si>
  <si>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</si>
  <si>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</si>
  <si>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</si>
  <si>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</si>
  <si>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</si>
  <si>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</si>
  <si>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</si>
  <si>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</si>
  <si>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</si>
  <si>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</si>
  <si>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</si>
  <si>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</si>
  <si>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</si>
  <si>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</si>
  <si>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</si>
  <si>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</si>
  <si>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</si>
  <si>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</si>
  <si>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</si>
  <si>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</si>
  <si>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</si>
  <si>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</si>
  <si>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</si>
  <si>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</si>
  <si>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</si>
  <si>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</si>
  <si>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</si>
  <si>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</si>
  <si>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</si>
  <si>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</si>
  <si>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</si>
  <si>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</si>
  <si>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</si>
  <si>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</si>
  <si>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</si>
  <si>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</si>
  <si>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</si>
  <si>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</si>
  <si>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</si>
  <si>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</si>
  <si>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</si>
  <si>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</si>
  <si>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</si>
  <si>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</si>
  <si>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</si>
  <si>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</si>
  <si>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</si>
  <si>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</si>
  <si>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</si>
  <si>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</si>
  <si>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</si>
  <si>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</si>
  <si>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</si>
  <si>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</si>
  <si>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</si>
  <si>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</si>
  <si>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</si>
  <si>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</si>
  <si>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</si>
  <si>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</si>
  <si>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</si>
  <si>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</si>
  <si>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</si>
  <si>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</si>
  <si>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</si>
  <si>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</si>
  <si>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</si>
  <si>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</si>
  <si>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</si>
  <si>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</si>
  <si>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</si>
  <si>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</si>
  <si>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</si>
  <si>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</si>
  <si>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</si>
  <si>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</si>
  <si>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</si>
  <si>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</si>
  <si>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</si>
  <si>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</si>
  <si>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</si>
  <si>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</si>
  <si>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</si>
  <si>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</si>
  <si>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</si>
  <si>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</si>
  <si>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</si>
  <si>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</si>
  <si>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</si>
  <si>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</si>
  <si>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</si>
  <si>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</si>
  <si>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</si>
  <si>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</si>
  <si>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</si>
  <si>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</si>
  <si>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</si>
  <si>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</si>
  <si>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</si>
  <si>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</si>
  <si>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</si>
  <si>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</si>
  <si>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</si>
  <si>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</si>
  <si>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</si>
  <si>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</si>
  <si>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</si>
  <si>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</si>
  <si>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</si>
  <si>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</si>
  <si>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</si>
  <si>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</si>
  <si>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</si>
  <si>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</si>
  <si>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</si>
  <si>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</si>
  <si>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</si>
  <si>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</si>
  <si>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</si>
  <si>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</si>
  <si>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</si>
  <si>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</si>
  <si>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</si>
  <si>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</si>
  <si>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</si>
  <si>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</si>
  <si>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</si>
  <si>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</si>
  <si>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</si>
  <si>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</si>
  <si>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</si>
  <si>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</si>
  <si>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</si>
  <si>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</si>
  <si>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</si>
  <si>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</si>
  <si>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</si>
  <si>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</si>
  <si>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</si>
  <si>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</si>
  <si>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</si>
  <si>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</si>
  <si>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</si>
  <si>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</si>
  <si>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</si>
  <si>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</si>
  <si>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</si>
  <si>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</si>
  <si>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</si>
  <si>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</si>
  <si>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</si>
  <si>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</si>
  <si>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</si>
  <si>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</si>
  <si>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</si>
  <si>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</si>
  <si>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</si>
  <si>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</si>
  <si>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</si>
  <si>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</si>
  <si>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</si>
  <si>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</si>
  <si>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</si>
  <si>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</si>
  <si>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</si>
  <si>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</si>
  <si>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</si>
  <si>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</si>
  <si>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</si>
  <si>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</si>
  <si>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</si>
  <si>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</si>
  <si>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</si>
  <si>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</si>
  <si>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</si>
  <si>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</si>
  <si>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</si>
  <si>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</si>
  <si>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</si>
  <si>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</si>
  <si>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</si>
  <si>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</si>
  <si>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</si>
  <si>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</si>
  <si>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</si>
  <si>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</si>
  <si>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</si>
  <si>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</si>
  <si>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</si>
  <si>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</si>
  <si>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</si>
  <si>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</si>
  <si>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</si>
  <si>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</si>
  <si>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</si>
  <si>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</si>
  <si>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</si>
  <si>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</si>
  <si>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</si>
  <si>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</si>
  <si>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</si>
  <si>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</si>
  <si>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</si>
  <si>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</si>
  <si>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</si>
  <si>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</si>
  <si>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</si>
  <si>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</si>
  <si>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</si>
  <si>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</si>
  <si>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</si>
  <si>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</si>
  <si>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</si>
  <si>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</si>
  <si>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</si>
  <si>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</si>
  <si>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</si>
  <si>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</si>
  <si>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</si>
  <si>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</si>
  <si>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</si>
  <si>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</si>
  <si>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</si>
  <si>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</si>
  <si>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</si>
  <si>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</si>
  <si>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</si>
  <si>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</si>
  <si>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</si>
  <si>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</si>
  <si>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</si>
  <si>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</si>
  <si>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</si>
  <si>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</si>
  <si>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</si>
  <si>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</si>
  <si>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</si>
  <si>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</si>
  <si>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</si>
  <si>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</si>
  <si>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</si>
  <si>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</si>
  <si>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</si>
  <si>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</si>
  <si>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</si>
  <si>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</si>
  <si>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</si>
  <si>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</si>
  <si>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</si>
  <si>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</si>
  <si>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</si>
  <si>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</si>
  <si>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</si>
  <si>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</si>
  <si>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</si>
  <si>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</si>
  <si>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</si>
  <si>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</si>
  <si>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</si>
  <si>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</si>
  <si>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</si>
  <si>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</si>
  <si>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</si>
  <si>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</si>
  <si>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</si>
  <si>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</si>
  <si>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</si>
  <si>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</si>
  <si>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</si>
  <si>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</si>
  <si>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</si>
  <si>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</si>
  <si>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</si>
  <si>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</si>
  <si>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</si>
  <si>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</si>
  <si>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</si>
  <si>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</si>
  <si>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</si>
  <si>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</si>
  <si>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</si>
  <si>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</si>
  <si>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</si>
  <si>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</si>
  <si>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</si>
  <si>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</si>
  <si>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</si>
  <si>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</si>
  <si>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</si>
  <si>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</si>
  <si>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</si>
  <si>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</si>
  <si>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</si>
  <si>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</si>
  <si>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</si>
  <si>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</si>
  <si>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</si>
  <si>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</si>
  <si>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</si>
  <si>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</si>
  <si>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</si>
  <si>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</si>
  <si>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</si>
  <si>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</si>
  <si>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</si>
  <si>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</si>
  <si>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</si>
  <si>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</si>
  <si>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</si>
  <si>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</si>
  <si>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</si>
  <si>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</si>
  <si>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</si>
  <si>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</si>
  <si>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</si>
  <si>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</si>
  <si>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</si>
  <si>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</si>
  <si>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</si>
  <si>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</si>
  <si>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</si>
  <si>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</si>
  <si>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</si>
  <si>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</si>
  <si>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</si>
  <si>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</si>
  <si>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</si>
  <si>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</si>
  <si>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</si>
  <si>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</si>
  <si>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</si>
  <si>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</si>
  <si>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</si>
  <si>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</si>
  <si>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</si>
  <si>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</si>
  <si>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</si>
  <si>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</si>
  <si>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</si>
  <si>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</si>
  <si>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</si>
  <si>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</si>
  <si>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</si>
  <si>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</si>
  <si>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</si>
  <si>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</si>
  <si>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</si>
  <si>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</si>
  <si>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</si>
  <si>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</si>
  <si>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</si>
  <si>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</si>
  <si>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</si>
  <si>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</si>
  <si>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</si>
  <si>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</si>
  <si>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</si>
  <si>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</si>
  <si>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</si>
  <si>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</si>
  <si>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</si>
  <si>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</si>
  <si>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</si>
  <si>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</si>
  <si>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</si>
  <si>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</si>
  <si>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</si>
  <si>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</si>
  <si>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</si>
  <si>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</si>
  <si>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</si>
  <si>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</si>
  <si>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</si>
  <si>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</si>
  <si>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</si>
  <si>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</si>
  <si>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</si>
  <si>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</si>
  <si>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</si>
  <si>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</si>
  <si>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</si>
  <si>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</si>
  <si>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</si>
  <si>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</si>
  <si>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</si>
  <si>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</si>
  <si>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</si>
  <si>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</si>
  <si>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</si>
  <si>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</si>
  <si>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</si>
  <si>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</si>
  <si>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</si>
  <si>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</si>
  <si>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</si>
  <si>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</si>
  <si>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</si>
  <si>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</si>
  <si>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</si>
  <si>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</si>
  <si>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</si>
  <si>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</si>
  <si>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</si>
  <si>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</si>
  <si>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</si>
  <si>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</si>
  <si>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</si>
  <si>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</si>
  <si>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</si>
  <si>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</si>
  <si>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</si>
  <si>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</si>
  <si>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</si>
  <si>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</si>
  <si>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</si>
  <si>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</si>
  <si>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</si>
  <si>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</si>
  <si>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</si>
  <si>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</si>
  <si>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</si>
  <si>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</si>
  <si>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</si>
  <si>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</si>
  <si>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</si>
  <si>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</si>
  <si>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</si>
  <si>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</si>
  <si>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</si>
  <si>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</si>
  <si>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</si>
  <si>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</si>
  <si>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</si>
  <si>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</si>
  <si>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</si>
  <si>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</si>
  <si>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</si>
  <si>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</si>
  <si>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</si>
  <si>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</si>
  <si>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</si>
  <si>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</si>
  <si>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</si>
  <si>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</si>
  <si>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</si>
  <si>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</si>
  <si>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</si>
  <si>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</si>
  <si>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</si>
  <si>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</si>
  <si>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</si>
  <si>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</si>
  <si>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</si>
  <si>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</si>
  <si>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</si>
  <si>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</si>
  <si>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</si>
  <si>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</si>
  <si>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</si>
  <si>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</si>
  <si>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</si>
  <si>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</si>
  <si>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</si>
  <si>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</si>
  <si>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</si>
  <si>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</si>
  <si>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</si>
  <si>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</si>
  <si>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</si>
  <si>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</si>
  <si>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</si>
  <si>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</si>
  <si>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</si>
  <si>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</si>
  <si>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</si>
  <si>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</si>
  <si>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</si>
  <si>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</si>
  <si>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</si>
  <si>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</si>
  <si>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</si>
  <si>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</si>
  <si>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</si>
  <si>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</si>
  <si>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</si>
  <si>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</si>
  <si>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</si>
  <si>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</si>
  <si>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</si>
  <si>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</si>
  <si>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</si>
  <si>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</si>
  <si>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</si>
  <si>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</si>
  <si>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</si>
  <si>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</si>
  <si>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</si>
  <si>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</si>
  <si>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</si>
  <si>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</si>
  <si>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</si>
  <si>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</si>
  <si>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</si>
  <si>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</si>
  <si>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</si>
  <si>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</si>
  <si>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</si>
  <si>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</si>
  <si>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</si>
  <si>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</si>
  <si>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</si>
  <si>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</si>
  <si>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</si>
  <si>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</si>
  <si>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</si>
  <si>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</si>
  <si>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</si>
  <si>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</si>
  <si>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</si>
  <si>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</si>
  <si>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</si>
  <si>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</si>
  <si>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</si>
  <si>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</si>
  <si>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</si>
  <si>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</si>
  <si>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</si>
  <si>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</si>
  <si>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</si>
  <si>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</si>
  <si>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</si>
  <si>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</si>
  <si>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</si>
  <si>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</si>
  <si>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</si>
  <si>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</si>
  <si>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</si>
  <si>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</si>
  <si>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</si>
  <si>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</si>
  <si>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</si>
  <si>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</si>
  <si>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</si>
  <si>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</si>
  <si>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</si>
  <si>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</si>
  <si>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</si>
  <si>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</si>
  <si>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</si>
  <si>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</si>
  <si>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</si>
  <si>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</si>
  <si>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</si>
  <si>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</si>
  <si>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</si>
  <si>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</si>
  <si>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</si>
  <si>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</si>
  <si>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</si>
  <si>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</si>
  <si>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</si>
  <si>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</si>
  <si>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</si>
  <si>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</si>
  <si>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</si>
  <si>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</si>
  <si>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</si>
  <si>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</si>
  <si>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</si>
  <si>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</si>
  <si>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</si>
  <si>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</si>
  <si>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</si>
  <si>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</si>
  <si>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</si>
  <si>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</si>
  <si>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</si>
  <si>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</si>
  <si>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</si>
  <si>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</si>
  <si>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</si>
  <si>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</si>
  <si>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</si>
  <si>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</si>
  <si>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</si>
  <si>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</si>
  <si>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</si>
  <si>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</si>
  <si>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</si>
  <si>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</si>
  <si>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</si>
  <si>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</si>
  <si>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</si>
  <si>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</si>
  <si>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</si>
  <si>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</si>
  <si>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</si>
  <si>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</si>
  <si>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</si>
  <si>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</si>
  <si>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</si>
  <si>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</si>
  <si>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</si>
  <si>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</si>
  <si>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</si>
  <si>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</si>
  <si>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</si>
  <si>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</si>
  <si>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</si>
  <si>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</si>
  <si>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</si>
  <si>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</si>
  <si>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</si>
  <si>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</si>
  <si>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</si>
  <si>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</si>
  <si>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</si>
  <si>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</si>
  <si>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</si>
  <si>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</si>
  <si>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</si>
  <si>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</si>
  <si>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</si>
  <si>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</si>
  <si>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</si>
  <si>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</si>
  <si>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</si>
  <si>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</si>
  <si>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</si>
  <si>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</si>
  <si>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</si>
  <si>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</si>
  <si>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</si>
  <si>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</si>
  <si>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</si>
  <si>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</si>
  <si>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</si>
  <si>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</si>
  <si>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</si>
  <si>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</si>
  <si>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</si>
  <si>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</si>
  <si>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</si>
  <si>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</si>
  <si>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</si>
  <si>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</si>
  <si>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</si>
  <si>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</si>
  <si>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</si>
  <si>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</si>
  <si>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</si>
  <si>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</si>
  <si>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</si>
  <si>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</si>
  <si>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</si>
  <si>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</si>
  <si>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</si>
  <si>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</si>
  <si>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</si>
  <si>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</si>
  <si>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</si>
  <si>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</si>
  <si>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</si>
  <si>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</si>
  <si>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</si>
  <si>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</si>
  <si>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</si>
  <si>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</si>
  <si>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</si>
  <si>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</si>
  <si>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</si>
  <si>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</si>
  <si>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</si>
  <si>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</si>
  <si>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</si>
  <si>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</si>
  <si>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</si>
  <si>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</si>
  <si>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</si>
  <si>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</si>
  <si>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</si>
  <si>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</si>
  <si>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</si>
  <si>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</si>
  <si>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</si>
  <si>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</si>
  <si>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</si>
  <si>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</si>
  <si>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</si>
  <si>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</si>
  <si>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</si>
  <si>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</si>
  <si>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</si>
  <si>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</si>
  <si>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</si>
  <si>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</si>
  <si>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</si>
  <si>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</si>
  <si>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</si>
  <si>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</si>
  <si>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</si>
  <si>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</si>
  <si>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</si>
  <si>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</si>
  <si>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</si>
  <si>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</si>
  <si>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</si>
  <si>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</si>
  <si>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</si>
  <si>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</si>
  <si>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</si>
  <si>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</si>
  <si>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</si>
  <si>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</si>
  <si>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</si>
  <si>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</si>
  <si>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</si>
  <si>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</si>
  <si>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</si>
  <si>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</si>
  <si>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</si>
  <si>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</si>
  <si>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</si>
  <si>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</si>
  <si>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</si>
  <si>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</si>
  <si>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</si>
  <si>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</si>
  <si>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</si>
  <si>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</si>
  <si>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</si>
  <si>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</si>
  <si>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</si>
  <si>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</si>
  <si>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</si>
  <si>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</si>
  <si>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</si>
  <si>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</si>
  <si>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</si>
  <si>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</si>
  <si>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</si>
  <si>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</si>
  <si>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</si>
  <si>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</si>
  <si>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</si>
  <si>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</si>
  <si>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</si>
  <si>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</si>
  <si>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</si>
  <si>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</si>
  <si>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</si>
  <si>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</si>
  <si>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</si>
  <si>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</si>
  <si>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</si>
  <si>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</si>
  <si>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</si>
  <si>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</si>
  <si>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</si>
  <si>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</si>
  <si>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</si>
  <si>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</si>
  <si>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</si>
  <si>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</si>
  <si>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</si>
  <si>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</si>
  <si>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</si>
  <si>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</si>
  <si>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</si>
  <si>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</si>
  <si>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</si>
  <si>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</si>
  <si>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</si>
  <si>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</si>
  <si>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</si>
  <si>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</si>
  <si>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</si>
  <si>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</si>
  <si>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</si>
  <si>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</si>
  <si>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</si>
  <si>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</si>
  <si>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</si>
  <si>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</si>
  <si>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</si>
  <si>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</si>
  <si>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</si>
  <si>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</si>
  <si>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</si>
  <si>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</si>
  <si>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</si>
  <si>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</si>
  <si>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</si>
  <si>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</si>
  <si>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</si>
  <si>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</si>
  <si>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</si>
  <si>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</si>
  <si>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</si>
  <si>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</si>
  <si>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</si>
  <si>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</si>
  <si>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</si>
  <si>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</si>
  <si>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</si>
  <si>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</si>
  <si>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</si>
  <si>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</si>
  <si>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</si>
  <si>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</si>
  <si>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</si>
  <si>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</si>
  <si>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</si>
  <si>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</si>
  <si>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</si>
  <si>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</si>
  <si>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</si>
  <si>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</si>
  <si>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</si>
  <si>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</si>
  <si>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</si>
  <si>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</si>
  <si>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</si>
  <si>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</si>
  <si>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</si>
  <si>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</si>
  <si>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</si>
  <si>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</si>
  <si>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</si>
  <si>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</si>
  <si>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</si>
  <si>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</si>
  <si>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</si>
  <si>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</si>
  <si>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</si>
  <si>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</si>
  <si>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</si>
  <si>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</si>
  <si>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</si>
  <si>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</si>
  <si>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</si>
  <si>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</si>
  <si>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</si>
  <si>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</si>
  <si>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</si>
  <si>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</si>
  <si>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</si>
  <si>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</si>
  <si>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</si>
  <si>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</si>
  <si>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</si>
  <si>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</si>
  <si>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</si>
  <si>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</si>
  <si>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</si>
  <si>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</si>
  <si>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</si>
  <si>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</si>
  <si>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</si>
  <si>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</si>
  <si>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</si>
  <si>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</si>
  <si>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</si>
  <si>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</si>
  <si>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</si>
  <si>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</si>
  <si>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</si>
  <si>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</si>
  <si>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</si>
  <si>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</si>
  <si>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</si>
  <si>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</si>
  <si>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</si>
  <si>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</si>
  <si>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</si>
  <si>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</si>
  <si>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</si>
  <si>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</si>
  <si>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</si>
  <si>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</si>
  <si>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</si>
  <si>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</si>
  <si>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</si>
  <si>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</si>
  <si>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</si>
  <si>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</si>
  <si>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</si>
  <si>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</si>
  <si>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</si>
  <si>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</si>
  <si>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</si>
  <si>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</si>
  <si>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</si>
  <si>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</si>
  <si>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</si>
  <si>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</si>
  <si>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</si>
  <si>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</si>
  <si>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</si>
  <si>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</si>
  <si>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</si>
  <si>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</si>
  <si>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</si>
  <si>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</si>
  <si>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</si>
  <si>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</si>
  <si>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</si>
  <si>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</si>
  <si>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</si>
  <si>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</si>
  <si>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</si>
  <si>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</si>
  <si>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</si>
  <si>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</si>
  <si>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</si>
  <si>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</si>
  <si>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</si>
  <si>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</si>
  <si>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</si>
  <si>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</si>
  <si>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</si>
  <si>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</si>
  <si>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</si>
  <si>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</si>
  <si>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</si>
  <si>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</si>
  <si>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</si>
  <si>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</si>
  <si>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</si>
  <si>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</si>
  <si>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</si>
  <si>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</si>
  <si>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</si>
  <si>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</si>
  <si>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</si>
  <si>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</si>
  <si>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</si>
  <si>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</si>
  <si>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</si>
  <si>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</si>
  <si>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</si>
  <si>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</si>
  <si>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</si>
  <si>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</si>
  <si>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</si>
  <si>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</si>
  <si>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</si>
  <si>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</si>
  <si>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</si>
  <si>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</si>
  <si>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</si>
  <si>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</si>
  <si>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</si>
  <si>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</si>
  <si>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</si>
  <si>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</si>
  <si>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</si>
  <si>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</si>
  <si>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</si>
  <si>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</si>
  <si>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</si>
  <si>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</si>
  <si>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</si>
  <si>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</si>
  <si>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</si>
  <si>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</si>
  <si>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</si>
  <si>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</si>
  <si>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</si>
  <si>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</si>
  <si>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</si>
  <si>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</si>
  <si>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</si>
  <si>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</si>
  <si>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</si>
  <si>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</si>
  <si>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</si>
  <si>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</si>
  <si>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</si>
  <si>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</si>
  <si>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</si>
  <si>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</si>
  <si>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</si>
  <si>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</si>
  <si>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</si>
  <si>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</si>
  <si>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</si>
  <si>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</si>
  <si>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</si>
  <si>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</si>
  <si>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</si>
  <si>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</si>
  <si>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</si>
  <si>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</si>
  <si>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</si>
  <si>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</si>
  <si>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</si>
  <si>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</si>
  <si>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</si>
  <si>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</si>
  <si>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</si>
  <si>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</si>
  <si>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</si>
  <si>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</si>
  <si>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</si>
  <si>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</si>
  <si>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</si>
  <si>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</si>
  <si>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</si>
  <si>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</si>
  <si>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</si>
  <si>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</si>
  <si>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</si>
  <si>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</si>
  <si>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</si>
  <si>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</si>
  <si>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</si>
  <si>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</si>
  <si>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</si>
  <si>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</si>
  <si>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</si>
  <si>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</si>
  <si>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</si>
  <si>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</si>
  <si>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</si>
  <si>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</si>
  <si>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</si>
  <si>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</si>
  <si>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</si>
  <si>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</si>
  <si>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</si>
  <si>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</si>
  <si>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</si>
  <si>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</si>
  <si>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</si>
  <si>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</si>
  <si>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</si>
  <si>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</si>
  <si>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</si>
  <si>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</si>
  <si>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</si>
  <si>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</si>
  <si>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</si>
  <si>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</si>
  <si>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</si>
  <si>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</si>
  <si>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</si>
  <si>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</si>
  <si>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</si>
  <si>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</si>
  <si>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</si>
  <si>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</si>
  <si>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</si>
  <si>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</si>
  <si>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</si>
  <si>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</si>
  <si>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</si>
  <si>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</si>
  <si>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</si>
  <si>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</si>
  <si>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</si>
  <si>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</si>
  <si>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</si>
  <si>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</si>
  <si>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</si>
  <si>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</si>
  <si>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</si>
  <si>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</si>
  <si>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</si>
  <si>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</si>
  <si>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</si>
  <si>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</si>
  <si>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</si>
  <si>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</si>
  <si>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</si>
  <si>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</si>
  <si>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</si>
  <si>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</si>
  <si>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</si>
  <si>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</si>
  <si>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</si>
  <si>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</si>
  <si>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</si>
  <si>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</si>
  <si>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</si>
  <si>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</si>
  <si>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</si>
  <si>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</si>
  <si>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</si>
  <si>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</si>
  <si>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</si>
  <si>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</si>
  <si>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</si>
  <si>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</si>
  <si>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</si>
  <si>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</si>
  <si>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</si>
  <si>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</si>
  <si>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</si>
  <si>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</si>
  <si>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</si>
  <si>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</si>
  <si>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</si>
  <si>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</si>
  <si>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</si>
  <si>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</si>
  <si>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</si>
  <si>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</si>
  <si>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</si>
  <si>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</si>
  <si>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</si>
  <si>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</si>
  <si>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</si>
  <si>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</si>
  <si>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</si>
  <si>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</si>
  <si>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</si>
  <si>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</si>
  <si>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</si>
  <si>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</si>
  <si>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</si>
  <si>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</si>
  <si>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</si>
  <si>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</si>
  <si>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</si>
  <si>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</si>
  <si>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</si>
  <si>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</si>
  <si>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</si>
  <si>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</si>
  <si>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</si>
  <si>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</si>
  <si>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</si>
  <si>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</si>
  <si>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</si>
  <si>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</si>
  <si>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</si>
  <si>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</si>
  <si>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</si>
  <si>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</si>
  <si>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</si>
  <si>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</si>
  <si>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</si>
  <si>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</si>
  <si>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</si>
  <si>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</si>
  <si>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</si>
  <si>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</si>
  <si>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</si>
  <si>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</si>
  <si>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</si>
  <si>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</si>
  <si>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</si>
  <si>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</si>
  <si>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</si>
  <si>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</si>
  <si>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</si>
  <si>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</si>
  <si>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</si>
  <si>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</si>
  <si>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</si>
  <si>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</si>
  <si>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</si>
  <si>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</si>
  <si>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</si>
  <si>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</si>
  <si>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</si>
  <si>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</si>
  <si>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</si>
  <si>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</si>
  <si>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</si>
  <si>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</si>
  <si>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</si>
  <si>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</si>
  <si>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</si>
  <si>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</si>
  <si>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</si>
  <si>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</si>
  <si>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</si>
  <si>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</si>
  <si>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</si>
  <si>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</si>
  <si>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</si>
  <si>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</si>
  <si>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</si>
  <si>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</si>
  <si>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</si>
  <si>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</si>
  <si>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</si>
  <si>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</si>
  <si>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</si>
  <si>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</si>
  <si>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</si>
  <si>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</si>
  <si>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</si>
  <si>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</si>
  <si>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</si>
  <si>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</si>
  <si>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</si>
  <si>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</si>
  <si>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</si>
  <si>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</si>
  <si>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</si>
  <si>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</si>
  <si>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</si>
  <si>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</si>
  <si>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</si>
  <si>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</si>
  <si>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</si>
  <si>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</si>
  <si>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</si>
  <si>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</si>
  <si>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</si>
  <si>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</si>
  <si>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</si>
  <si>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</si>
  <si>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</si>
  <si>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</si>
  <si>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</si>
  <si>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</si>
  <si>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</si>
  <si>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</si>
  <si>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</si>
  <si>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</si>
  <si>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</si>
  <si>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</si>
  <si>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</si>
  <si>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</si>
  <si>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</si>
  <si>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</si>
  <si>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</si>
  <si>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</si>
  <si>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</si>
  <si>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</si>
  <si>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</si>
  <si>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</si>
  <si>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</si>
  <si>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</si>
  <si>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</si>
  <si>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</si>
  <si>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</si>
  <si>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</si>
  <si>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</si>
  <si>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</si>
  <si>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</si>
  <si>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</si>
  <si>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</si>
  <si>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</si>
  <si>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</si>
  <si>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</si>
  <si>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</si>
  <si>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</si>
  <si>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</si>
  <si>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</si>
  <si>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</si>
  <si>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</si>
  <si>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</si>
  <si>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</si>
  <si>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</si>
  <si>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</si>
  <si>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</si>
  <si>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</si>
  <si>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</si>
  <si>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</si>
  <si>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</si>
  <si>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</si>
  <si>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</si>
  <si>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</si>
  <si>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</si>
  <si>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</si>
  <si>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</si>
  <si>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</si>
  <si>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</si>
  <si>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</si>
  <si>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</si>
  <si>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</si>
  <si>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</si>
  <si>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</si>
  <si>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</si>
  <si>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</si>
  <si>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</si>
  <si>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</si>
  <si>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</si>
  <si>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</si>
  <si>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</si>
  <si>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</si>
  <si>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</si>
  <si>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</si>
  <si>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</si>
  <si>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</si>
  <si>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</si>
  <si>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</si>
  <si>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</si>
  <si>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</si>
  <si>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</si>
  <si>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</si>
  <si>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</si>
  <si>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</si>
  <si>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</si>
  <si>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</si>
  <si>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</si>
  <si>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</si>
  <si>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</si>
  <si>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</si>
  <si>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</si>
  <si>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</si>
  <si>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</si>
  <si>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</si>
  <si>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</si>
  <si>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</si>
  <si>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</si>
  <si>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</si>
  <si>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</si>
  <si>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</si>
  <si>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</si>
  <si>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</si>
  <si>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</si>
  <si>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</si>
  <si>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</si>
  <si>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</si>
  <si>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</si>
  <si>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</si>
  <si>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</si>
  <si>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</si>
  <si>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</si>
  <si>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</si>
  <si>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</si>
  <si>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</si>
  <si>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</si>
  <si>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</si>
  <si>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</si>
  <si>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</si>
  <si>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</si>
  <si>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</si>
  <si>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</si>
  <si>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</si>
  <si>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</si>
  <si>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</si>
  <si>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</si>
  <si>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</si>
  <si>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</si>
  <si>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</si>
  <si>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</si>
  <si>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</si>
  <si>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</si>
  <si>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</si>
  <si>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</si>
  <si>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</si>
  <si>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</si>
  <si>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</si>
  <si>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</si>
  <si>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</si>
  <si>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</si>
  <si>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</si>
  <si>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</si>
  <si>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</si>
  <si>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</si>
  <si>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</si>
  <si>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</si>
  <si>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</si>
  <si>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</si>
  <si>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</si>
  <si>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</si>
  <si>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</si>
  <si>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</si>
  <si>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</si>
  <si>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</si>
  <si>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</si>
  <si>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</si>
  <si>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</si>
  <si>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</si>
  <si>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</si>
  <si>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</si>
  <si>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</si>
  <si>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</si>
  <si>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</si>
  <si>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</si>
  <si>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</si>
  <si>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</si>
  <si>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</si>
  <si>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</si>
  <si>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</si>
  <si>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</si>
  <si>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</si>
  <si>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</si>
  <si>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</si>
  <si>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</si>
  <si>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</si>
  <si>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</si>
  <si>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</si>
  <si>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</si>
  <si>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</si>
  <si>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</si>
  <si>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</si>
  <si>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</si>
  <si>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</si>
  <si>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</si>
  <si>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</si>
  <si>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</si>
  <si>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</si>
  <si>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</si>
  <si>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</si>
  <si>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</si>
  <si>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</si>
  <si>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</si>
  <si>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</si>
  <si>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</si>
  <si>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</si>
  <si>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</si>
  <si>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</si>
  <si>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</si>
  <si>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</si>
  <si>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</si>
  <si>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</si>
  <si>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</si>
  <si>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</si>
  <si>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</si>
  <si>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</si>
  <si>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</si>
  <si>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</si>
  <si>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</si>
  <si>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</si>
  <si>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</si>
  <si>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</si>
  <si>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</si>
  <si>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</si>
  <si>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</si>
  <si>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</si>
  <si>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</si>
  <si>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</si>
  <si>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</si>
  <si>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</si>
  <si>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</si>
  <si>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</si>
  <si>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</si>
  <si>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</si>
  <si>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</si>
  <si>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</si>
  <si>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</si>
  <si>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</si>
  <si>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</si>
  <si>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</si>
  <si>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</si>
  <si>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</si>
  <si>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</si>
  <si>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</si>
  <si>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</si>
  <si>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</si>
  <si>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</si>
  <si>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</si>
  <si>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</si>
  <si>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</si>
  <si>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</si>
  <si>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</si>
  <si>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</si>
  <si>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</si>
  <si>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</si>
  <si>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</si>
  <si>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</si>
  <si>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</si>
  <si>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</si>
  <si>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</si>
  <si>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</si>
  <si>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</si>
  <si>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</si>
  <si>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</si>
  <si>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</si>
  <si>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</si>
  <si>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</si>
  <si>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</si>
  <si>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</si>
  <si>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</si>
  <si>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</si>
  <si>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</si>
  <si>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</si>
  <si>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</si>
  <si>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</si>
  <si>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</si>
  <si>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</si>
  <si>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</si>
  <si>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</si>
  <si>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</si>
  <si>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</si>
  <si>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</si>
  <si>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</si>
  <si>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</si>
  <si>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</si>
  <si>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</si>
  <si>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</si>
  <si>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</si>
  <si>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</si>
  <si>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</si>
  <si>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</si>
  <si>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</si>
  <si>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</si>
  <si>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</si>
  <si>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</si>
  <si>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</si>
  <si>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</si>
  <si>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</si>
  <si>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</si>
  <si>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</si>
  <si>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</si>
  <si>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</si>
  <si>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</si>
  <si>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</si>
  <si>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</si>
  <si>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</si>
  <si>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</si>
  <si>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</si>
  <si>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</si>
  <si>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</si>
  <si>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</si>
  <si>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</si>
  <si>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</si>
  <si>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</si>
  <si>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</si>
  <si>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</si>
  <si>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</si>
  <si>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</si>
  <si>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</si>
  <si>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</si>
  <si>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</si>
  <si>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</si>
  <si>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</si>
  <si>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</si>
  <si>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</si>
  <si>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</si>
  <si>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</si>
  <si>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</si>
  <si>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</si>
  <si>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</si>
  <si>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</si>
  <si>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</si>
  <si>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</si>
  <si>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</si>
  <si>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</si>
  <si>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</si>
  <si>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</si>
  <si>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</si>
  <si>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</si>
  <si>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</si>
  <si>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</si>
  <si>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</si>
  <si>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</si>
  <si>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</si>
  <si>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</si>
  <si>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</si>
  <si>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</si>
  <si>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</si>
  <si>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</si>
  <si>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</si>
  <si>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</si>
  <si>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</si>
  <si>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</si>
  <si>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</si>
  <si>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</si>
  <si>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</si>
  <si>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</si>
  <si>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</si>
  <si>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</si>
  <si>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</si>
  <si>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</si>
  <si>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</si>
  <si>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</si>
  <si>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</si>
  <si>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</si>
  <si>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</si>
  <si>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</si>
  <si>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</si>
  <si>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</si>
  <si>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</si>
  <si>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</si>
  <si>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</si>
  <si>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</si>
  <si>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</si>
  <si>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</si>
  <si>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</si>
  <si>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</si>
  <si>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</si>
  <si>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</si>
  <si>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</si>
  <si>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</si>
  <si>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</si>
  <si>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</si>
  <si>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</si>
  <si>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</si>
  <si>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</si>
  <si>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</si>
  <si>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</si>
  <si>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</si>
  <si>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</si>
  <si>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</si>
  <si>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</si>
  <si>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</si>
  <si>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</si>
  <si>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</si>
  <si>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</si>
  <si>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</si>
  <si>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</si>
  <si>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</si>
  <si>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</si>
  <si>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</si>
  <si>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</si>
  <si>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</si>
  <si>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</si>
  <si>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</si>
  <si>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</si>
  <si>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</si>
  <si>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</si>
  <si>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</si>
  <si>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</si>
  <si>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</si>
  <si>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</si>
  <si>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</si>
  <si>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</si>
  <si>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</si>
  <si>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</si>
  <si>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</si>
  <si>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</si>
  <si>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</si>
  <si>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</si>
  <si>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</si>
  <si>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</si>
  <si>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</si>
  <si>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</si>
  <si>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</si>
  <si>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</si>
  <si>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</si>
  <si>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</si>
  <si>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</si>
  <si>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</si>
  <si>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</si>
  <si>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</si>
  <si>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</si>
  <si>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</si>
  <si>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</si>
  <si>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</si>
  <si>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</si>
  <si>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</si>
  <si>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</si>
  <si>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</si>
  <si>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</si>
  <si>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</si>
  <si>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</si>
  <si>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</si>
  <si>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</si>
  <si>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</si>
  <si>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</si>
  <si>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</si>
  <si>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</si>
  <si>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</si>
  <si>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</si>
  <si>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</si>
  <si>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</si>
  <si>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</si>
  <si>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</si>
  <si>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</si>
  <si>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</si>
  <si>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</si>
  <si>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</si>
  <si>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</si>
  <si>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</si>
  <si>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</si>
  <si>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</si>
  <si>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</si>
  <si>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</si>
  <si>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</si>
  <si>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</si>
  <si>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</si>
  <si>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</si>
  <si>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</si>
  <si>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</si>
  <si>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</si>
  <si>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</si>
  <si>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</si>
  <si>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</si>
  <si>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</si>
  <si>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</si>
  <si>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</si>
  <si>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</si>
  <si>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</si>
  <si>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</si>
  <si>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</si>
  <si>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</si>
  <si>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</si>
  <si>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</si>
  <si>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</si>
  <si>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</si>
  <si>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</si>
  <si>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</si>
  <si>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</si>
  <si>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</si>
  <si>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</si>
  <si>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</si>
  <si>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</si>
  <si>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</si>
  <si>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</si>
  <si>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</si>
  <si>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</si>
  <si>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</si>
  <si>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</si>
  <si>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</si>
  <si>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</si>
  <si>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</si>
  <si>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</si>
  <si>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</si>
  <si>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</si>
  <si>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</si>
  <si>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</si>
  <si>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</si>
  <si>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</si>
  <si>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</si>
  <si>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</si>
  <si>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</si>
  <si>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</si>
  <si>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</si>
  <si>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</si>
  <si>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</si>
  <si>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</si>
  <si>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</si>
  <si>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</si>
  <si>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</si>
  <si>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</si>
  <si>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</si>
  <si>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</si>
  <si>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</si>
  <si>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</si>
  <si>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</si>
  <si>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</si>
  <si>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</si>
  <si>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</si>
  <si>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</si>
  <si>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</si>
  <si>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</si>
  <si>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</si>
  <si>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</si>
  <si>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</si>
  <si>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</si>
  <si>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</si>
  <si>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</si>
  <si>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</si>
  <si>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</si>
  <si>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</si>
  <si>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</si>
  <si>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</si>
  <si>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</si>
  <si>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</si>
  <si>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</si>
  <si>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</si>
  <si>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</si>
  <si>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</si>
  <si>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</si>
  <si>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</si>
  <si>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</si>
  <si>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</si>
  <si>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</si>
  <si>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</si>
  <si>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</si>
  <si>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</si>
  <si>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</si>
  <si>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</si>
  <si>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</si>
  <si>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</si>
  <si>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</si>
  <si>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</si>
  <si>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</si>
  <si>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</si>
  <si>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</si>
  <si>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</si>
  <si>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</si>
  <si>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</si>
  <si>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</si>
  <si>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</si>
  <si>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</si>
  <si>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</si>
  <si>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</si>
  <si>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</si>
  <si>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</si>
  <si>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</si>
  <si>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</si>
  <si>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</si>
  <si>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</si>
  <si>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</si>
  <si>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</si>
  <si>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</si>
  <si>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</si>
  <si>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</si>
  <si>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</si>
  <si>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</si>
  <si>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</si>
  <si>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</si>
  <si>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</si>
  <si>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</si>
  <si>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</si>
  <si>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</si>
  <si>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</si>
  <si>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</si>
  <si>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</si>
  <si>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</si>
  <si>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</si>
  <si>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</si>
  <si>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</si>
  <si>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</si>
  <si>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</si>
  <si>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</si>
  <si>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</si>
  <si>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</si>
  <si>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</si>
  <si>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</si>
  <si>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</si>
  <si>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</si>
  <si>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</si>
  <si>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</si>
  <si>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</si>
  <si>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</si>
  <si>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</si>
  <si>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</si>
  <si>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</si>
  <si>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</si>
  <si>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</si>
  <si>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</si>
  <si>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</si>
  <si>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</si>
  <si>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</si>
  <si>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</si>
  <si>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</si>
  <si>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</si>
  <si>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</si>
  <si>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</si>
  <si>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</si>
  <si>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</si>
  <si>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</si>
  <si>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</si>
  <si>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</si>
  <si>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</si>
  <si>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</si>
  <si>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</si>
  <si>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</si>
  <si>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</si>
  <si>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</si>
  <si>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</si>
  <si>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</si>
  <si>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</si>
  <si>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</si>
  <si>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</si>
  <si>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</si>
  <si>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</si>
  <si>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</si>
  <si>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</si>
  <si>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</si>
  <si>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</si>
  <si>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</si>
  <si>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</si>
  <si>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</si>
  <si>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</si>
  <si>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</si>
  <si>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</si>
  <si>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</si>
  <si>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</si>
  <si>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</si>
  <si>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</si>
  <si>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</si>
  <si>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</si>
  <si>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</si>
  <si>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</si>
  <si>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</si>
  <si>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</si>
  <si>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</si>
  <si>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</si>
  <si>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</si>
  <si>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</si>
  <si>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</si>
  <si>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</si>
  <si>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</si>
  <si>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</si>
  <si>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</si>
  <si>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</si>
  <si>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</si>
  <si>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</si>
  <si>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</si>
  <si>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</si>
  <si>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</si>
  <si>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</si>
  <si>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</si>
  <si>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</si>
  <si>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</si>
  <si>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</si>
  <si>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</si>
  <si>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</si>
  <si>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</si>
  <si>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</si>
  <si>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</si>
  <si>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</si>
  <si>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</si>
  <si>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</si>
  <si>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</si>
  <si>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</si>
  <si>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</si>
  <si>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</si>
  <si>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</si>
  <si>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</si>
  <si>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</si>
  <si>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</si>
  <si>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</si>
  <si>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</si>
  <si>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</si>
  <si>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</si>
  <si>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</si>
  <si>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</si>
  <si>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</si>
  <si>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</si>
  <si>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</si>
  <si>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</si>
  <si>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</si>
  <si>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</si>
  <si>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</si>
  <si>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</si>
  <si>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</si>
  <si>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</si>
  <si>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</si>
  <si>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</si>
  <si>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</si>
  <si>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</si>
  <si>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</si>
  <si>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</si>
  <si>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</si>
  <si>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</si>
  <si>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</si>
  <si>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</si>
  <si>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</si>
  <si>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</si>
  <si>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</si>
  <si>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</si>
  <si>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</si>
  <si>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</si>
  <si>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</si>
  <si>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</si>
  <si>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</si>
  <si>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</si>
  <si>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</si>
  <si>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</si>
  <si>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</si>
  <si>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</si>
  <si>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</si>
  <si>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</si>
  <si>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</si>
  <si>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</si>
  <si>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</si>
  <si>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</si>
  <si>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</si>
  <si>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</si>
  <si>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</si>
  <si>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</si>
  <si>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</si>
  <si>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</si>
  <si>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</si>
  <si>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</si>
  <si>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</si>
  <si>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</si>
  <si>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</si>
  <si>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</si>
  <si>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</si>
  <si>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</si>
  <si>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</si>
  <si>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</si>
  <si>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</si>
  <si>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</si>
  <si>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</si>
  <si>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</si>
  <si>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</si>
  <si>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</si>
  <si>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</si>
  <si>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</si>
  <si>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</si>
  <si>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</si>
  <si>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</si>
  <si>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</si>
  <si>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</si>
  <si>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</si>
  <si>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</si>
  <si>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</si>
  <si>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</si>
  <si>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</si>
  <si>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</si>
  <si>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</si>
  <si>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</si>
  <si>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</si>
  <si>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</si>
  <si>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</si>
  <si>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</si>
  <si>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</si>
  <si>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</si>
  <si>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</si>
  <si>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</si>
  <si>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</si>
  <si>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</si>
  <si>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</si>
  <si>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</si>
  <si>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</si>
  <si>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</si>
  <si>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</si>
  <si>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</si>
  <si>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</si>
  <si>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</si>
  <si>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</si>
  <si>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</si>
  <si>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</si>
  <si>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</si>
  <si>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</si>
  <si>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</si>
  <si>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</si>
  <si>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</si>
  <si>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</si>
  <si>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</si>
  <si>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</si>
  <si>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</si>
  <si>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</si>
  <si>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</si>
  <si>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</si>
  <si>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</si>
  <si>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</si>
  <si>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</si>
  <si>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</si>
  <si>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</si>
  <si>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</si>
  <si>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</si>
  <si>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</si>
  <si>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</si>
  <si>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</si>
  <si>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</si>
  <si>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</si>
  <si>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</si>
  <si>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</si>
  <si>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</si>
  <si>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</si>
  <si>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</si>
  <si>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</si>
  <si>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</si>
  <si>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</si>
  <si>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</si>
  <si>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</si>
  <si>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</si>
  <si>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</si>
  <si>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</si>
  <si>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</si>
  <si>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</si>
  <si>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</si>
  <si>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</si>
  <si>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</si>
  <si>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</si>
  <si>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</si>
  <si>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</si>
  <si>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</si>
  <si>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</si>
  <si>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</si>
  <si>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</si>
  <si>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</si>
  <si>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</si>
  <si>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</si>
  <si>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</si>
  <si>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</si>
  <si>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</si>
  <si>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</si>
  <si>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</si>
  <si>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</si>
  <si>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</si>
  <si>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</si>
  <si>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</si>
  <si>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</si>
  <si>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</si>
  <si>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</si>
  <si>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</si>
  <si>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</si>
  <si>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</si>
  <si>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</si>
  <si>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</si>
  <si>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</si>
  <si>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</si>
  <si>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</si>
  <si>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</si>
  <si>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</si>
  <si>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</si>
  <si>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</si>
  <si>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</si>
  <si>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</si>
  <si>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</si>
  <si>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</si>
  <si>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</si>
  <si>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</si>
  <si>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</si>
  <si>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</si>
  <si>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</si>
  <si>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</si>
  <si>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</si>
  <si>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</si>
  <si>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</si>
  <si>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</si>
  <si>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</si>
  <si>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</si>
  <si>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</si>
  <si>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</si>
  <si>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</si>
  <si>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</si>
  <si>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</si>
  <si>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</si>
  <si>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</si>
  <si>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</si>
  <si>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</si>
  <si>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</si>
  <si>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</si>
  <si>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</si>
  <si>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</si>
  <si>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</si>
  <si>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</si>
  <si>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</si>
  <si>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</si>
  <si>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</si>
  <si>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</si>
  <si>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</si>
  <si>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</si>
  <si>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</si>
  <si>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</si>
  <si>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</si>
  <si>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</si>
  <si>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</si>
  <si>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</si>
  <si>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</si>
  <si>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</si>
  <si>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</si>
  <si>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</si>
  <si>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</si>
  <si>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</si>
  <si>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</si>
  <si>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</si>
  <si>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</si>
  <si>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</si>
  <si>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</si>
  <si>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</si>
  <si>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</si>
  <si>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</si>
  <si>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</si>
  <si>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</si>
  <si>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</si>
  <si>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</si>
  <si>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</si>
  <si>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</si>
  <si>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</si>
  <si>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</si>
  <si>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</si>
  <si>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</si>
  <si>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</si>
  <si>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</si>
  <si>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</si>
  <si>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</si>
  <si>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</si>
  <si>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</si>
  <si>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</si>
  <si>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</si>
  <si>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</si>
  <si>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</si>
  <si>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</si>
  <si>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</si>
  <si>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</si>
  <si>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</si>
  <si>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</si>
  <si>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</si>
  <si>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</si>
  <si>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
,Team on the way ETA 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</si>
  <si>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</si>
  <si>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</si>
  <si>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</si>
  <si>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</si>
  <si>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</si>
  <si>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</si>
  <si>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</si>
  <si>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</si>
  <si>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</si>
  <si>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</si>
  <si>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PCM-20251022-00000555</t>
  </si>
  <si>
    <t xml:space="preserve">ETA 40 MIN </t>
  </si>
  <si>
    <t>TT-20251022-00618</t>
  </si>
  <si>
    <t>team will check after  DRB0951</t>
  </si>
  <si>
    <t>PCM-20251022-00000639</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</si>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</sst>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289.36707384259353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8.8720854166676872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45952.31549976852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45952.31549976852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45952.31549976852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45952.31549976852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45952.31549976852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45952.31549976852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45952.31549976852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45952.31549976852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45952.31549976852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45952.31549976852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45952.31549976852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45952.31549976852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45952.31549976852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45952.31549976852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45952.31549976852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45952.31549976852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45952.31549976852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45952.31549976852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45952.31549976852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45952.31549976852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45952.31549976852</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45952.31549976852</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45952.31549976852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45952.31549976852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45952.31549976852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45952.31549976852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45952.31549976852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45952.31549976852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45952.31549976852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45952.31549976852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45952.31549976852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45952.31549976852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45952.31549976852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45952.31549976852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45952.31549976852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45952.31549976852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45952.31549976852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45952.31549976852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45952.31549976852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45952.31549976852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45952.31549976852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45952.31549976852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45952.31549976852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45952.31549976852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45952.31549976852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45952.31549976852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45952.31549976852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45952.31549976852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45952.31549976852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45952.31549976852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45952.31549976852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45952.31549976852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45952.31549976852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45952.31549976852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45952.31549976852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45952.31549976852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45952.31549976852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45952.31549976852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45952.31549976852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45952.31549976852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45952.31549976852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45952.31549976852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45952.31549976852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45952.31549976852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45952.31549976852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45952.31549976852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45952.31549976852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45952.31549976852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45952.31549976852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45952.31549976852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45952.31549976852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45952.31549976852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45952.31549976852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45952.31549976852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45952.31549976852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45952.31549976852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45952.31549976852</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45952.31549976852</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145.58841643518826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127.31566180555819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7.8197243055547005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45952.31549976852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45952.31549976852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45952.31549976852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45952.31549976852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45952.31549976852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45952.31549976852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45952.31549976852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45952.31549976852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45952.31549976852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45952.31549976852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45952.31549976852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45952.31549976852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45952.31549976852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45952.31549976852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45952.31549976852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45952.31549976852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45952.31549976852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45952.31549976852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45952.31549976852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45952.31549976852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45952.31549976852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45952.31549976852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45952.31549976852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45952.31549976852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45952.31549976852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45952.31549976852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45952.31549976852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45952.31549976852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45952.31549976852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45952.31549976852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45952.31549976852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45952.31549976852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45952.31549976852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45952.31549976852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45952.31549976852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45952.31549976852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45952.31549976852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45952.31549976852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45952.31549976852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45952.31549976852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45952.31549976852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45952.31549976852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45952.31549976852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45952.31549976852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45952.31549976852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45952.31549976852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45952.31549976852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45952.31549976852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45952.31549976852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45952.31549976852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45952.31549976852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45952.31549976852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45952.31549976852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45952.31549976852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45952.31549976852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45952.31549976852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45952.31549976852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45952.31549976852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45952.31549976852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45952.31549976852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45952.31549976852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45952.31549976852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45952.31549976852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45952.31549976852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45952.31549976852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60.75">
      <c r="A2" s="19" t="s">
        <v>39088</v>
      </c>
      <c r="B2" s="64" t="str">
        <f>IFERROR(VLOOKUP(D2,DB!A:K,11,0),"")</f>
        <v>R3</v>
      </c>
      <c r="C2" s="18">
        <v>1</v>
      </c>
      <c r="D2" s="18" t="s">
        <v>15083</v>
      </c>
      <c r="E2" s="18" t="s">
        <v>38998</v>
      </c>
      <c r="F2" s="20">
        <v>45952.167881944442</v>
      </c>
      <c r="G2" s="21">
        <f t="shared" ref="G2:G35" ca="1" si="0">IFERROR(NOW()-F2,"-")</f>
        <v>0.14761782407731516</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45952.31549976852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45952.31549976852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45952.31549976852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45952.31549976852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45952.31549976852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45952.31549976852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45952.31549976852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45952.31549976852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45952.31549976852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45952.31549976852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45952.31549976852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45952.31549976852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45952.31549976852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45952.31549976852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45952.31549976852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45952.31549976852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45952.31549976852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45952.31549976852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45952.31549976852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45952.31549976852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45952.31549976852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45952.31549976852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45952.31549976852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45952.31549976852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45952.31549976852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45952.31549976852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45952.31549976852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45952.31549976852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45952.31549976852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45952.31549976852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45952.31549976852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45952.31549976852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45952.31549976852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45952.31549976852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45952.31549976852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45952.31549976852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45952.31549976852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45952.31549976852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45952.31549976852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45952.31549976852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45952.31549976852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45952.31549976852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45952.31549976852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45952.31549976852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45952.31549976852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45952.31549976852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45952.31549976852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45952.31549976852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45952.31549976852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45952.31549976852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45952.31549976852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45952.31549976852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45952.31549976852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45952.31549976852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45952.31549976852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45952.31549976852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45952.31549976852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45952.31549976852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45952.31549976852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45952.31549976852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45952.31549976852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45952.31549976852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45952.31549976852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45952.31549976852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45952.31549976852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45952.31549976852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45952.31549976852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45952.31549976852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45952.31549976852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45952.31549976852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45952.31549976852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45952.31549976852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45952.31549976852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45952.31549976852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45952.31549976852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45952.31549976852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45952.31549976852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45952.31549976852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45952.31549976852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45952.31549976852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45952.31549976852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45952.31549976852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45952.31549976852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45952.31549976852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45952.31549976852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45952.31549976852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45952.31549976852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45952.31549976852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45952.31549976852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45952.31549976852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45952.31549976852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45952.31549976852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45952.31549976852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45952.31549976852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45952.31549976852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45952.31549976852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45952.31549976852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45952.31549976852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45952.31549976852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45952.31549976852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45952.31549976852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45952.31549976852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45952.31549976852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45952.31549976852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45952.31549976852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45952.31549976852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45952.31549976852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45952.31549976852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45952.31549976852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45952.31549976852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45952.31549976852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45952.31549976852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45952.31549976852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45952.31549976852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45952.31549976852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45952.31549976852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45952.31549976852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45952.31549976852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45952.31549976852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45952.31549976852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45952.31549976852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45952.31549976852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45952.31549976852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45952.31549976852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45952.31549976852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45952.31549976852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45952.31549976852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45952.31549976852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45952.31549976852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45952.31549976852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45952.31549976852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45952.31549976852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45952.31549976852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45952.31549976852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45952.31549976852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45952.31549976852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45952.31549976852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45952.31549976852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45952.31549976852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45952.31549976852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45952.31549976852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45952.31549976852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45952.31549976852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45952.31549976852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45952.31549976852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45952.31549976852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45952.31549976852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45952.31549976852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45952.31549976852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45952.31549976852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45952.31549976852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45952.31549976852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45952.31549976852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45952.31549976852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45952.31549976852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45952.31549976852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45952.31549976852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45952.31549976852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45952.31549976852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45952.31549976852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45952.31549976852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45952.31549976852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45952.31549976852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45952.31549976852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45952.31549976852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45952.31549976852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45952.31549976852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45952.31549976852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45952.31549976852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45952.31549976852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45952.31549976852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45952.31549976852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45952.31549976852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45952.31549976852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45952.31549976852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45952.31549976852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45952.31549976852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45952.31549976852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45952.31549976852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45952.31549976852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45952.31549976852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45952.31549976852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45952.31549976852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45952.31549976852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45952.31549976852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45952.31549976852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45952.31549976852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45952.31549976852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45952.31549976852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45952.31549976852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45952.31549976852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45952.31549976852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45952.31549976852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45952.31549976852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45952.31549976852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45952.31549976852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45952.31549976852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45952.31549976852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45952.31549976852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45952.31549976852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45952.31549976852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45952.31549976852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45952.31549976852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45952.31549976852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45952.31549976852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45952.31549976852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45952.31549976852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45952.31549976852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45952.31549976852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45952.31549976852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45952.31549976852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45952.31549976852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45952.31549976852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45952.31549976852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45952.31549976852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45952.31549976852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45952.31549976852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45952.31549976852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45952.31549976852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45952.31549976852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45952.31549976852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45952.31549976852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45952.31549976852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45952.31549976852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45952.31549976852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45952.31549976852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45952.31549976852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45952.31549976852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45952.31549976852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45952.31549976852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45952.31549976852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45952.31549976852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45952.31549976852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45952.31549976852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45952.31549976852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45952.31549976852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45952.31549976852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45952.31549976852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45952.31549976852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45952.31549976852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45952.31549976852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45952.31549976852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45952.31549976852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45952.31549976852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45952.31549976852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45952.31549976852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45952.31549976852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45952.31549976852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45952.31549976852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45952.31549976852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45952.31549976852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45952.31549976852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45952.31549976852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45952.31549976852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45952.31549976852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45952.31549976852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45952.31549976852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45952.31549976852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45952.31549976852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45952.31549976852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45952.31549976852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45952.31549976852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45952.31549976852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45952.31549976852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45952.31549976852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45952.31549976852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45952.31549976852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45952.31549976852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45952.31549976852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45952.31549976852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45952.31549976852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45952.31549976852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45952.31549976852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45952.31549976852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45952.31549976852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45952.31549976852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45952.31549976852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45952.31549976852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45952.31549976852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45952.31549976852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45952.31549976852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45952.31549976852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45952.31549976852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45952.31549976852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45952.31549976852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45952.31549976852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45952.31549976852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45952.31549976852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45952.31549976852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45952.31549976852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45952.31549976852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45952.31549976852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45952.31549976852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45952.31549976852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45952.31549976852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45952.31549976852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45952.31549976852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45952.31549976852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45952.31549976852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45952.31549976852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45952.31549976852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45952.31549976852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45952.31549976852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45952.31549976852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45952.31549976852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45952.31549976852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45952.31549976852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45952.31549976852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45952.31549976852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45952.31549976852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45952.31549976852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45952.31549976852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45952.31549976852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45952.31549976852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45952.31549976852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45952.31549976852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45952.31549976852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45952.31549976852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45952.31549976852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45952.31549976852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45952.31549976852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45952.31549976852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45952.31549976852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45952.31549976852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45952.31549976852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45952.31549976852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45952.31549976852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45952.31549976852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45952.31549976852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45952.31549976852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45952.31549976852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45952.31549976852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45952.31549976852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45952.31549976852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45952.31549976852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45952.31549976852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45952.31549976852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45952.31549976852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45952.31549976852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45952.31549976852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45952.31549976852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45952.31549976852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45952.31549976852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45952.31549976852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45952.31549976852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45952.31549976852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45952.31549976852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45952.31549976852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45952.31549976852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45952.31549976852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45952.31549976852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45952.31549976852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45952.31549976852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45952.31549976852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45952.31549976852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45952.31549976852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45952.31549976852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45952.31549976852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45952.31549976852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45952.31549976852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45952.31549976852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45952.31549976852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45952.31549976852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45952.31549976852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45952.31549976852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45952.31549976852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45952.31549976852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45952.31549976852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45952.31549976852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45952.31549976852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45952.31549976852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45952.31549976852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45952.31549976852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45952.31549976852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45952.31549976852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45952.31549976852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45952.31549976852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45952.31549976852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45952.31549976852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45952.31549976852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45952.31549976852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45952.31549976852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45952.31549976852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45952.31549976852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45952.31549976852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45952.31549976852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45952.31549976852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45952.31549976852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45952.31549976852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45952.31549976852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45952.31549976852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45952.31549976852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45952.31549976852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45952.31549976852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45952.31549976852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45952.31549976852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45952.31549976852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45952.31549976852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45952.31549976852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45952.31549976852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45952.31549976852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45952.31549976852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45952.31549976852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45952.31549976852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45952.31549976852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45952.31549976852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45952.31549976852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45952.31549976852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45952.31549976852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45952.31549976852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45952.31549976852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45952.31549976852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45952.31549976852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45952.31549976852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45952.31549976852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45952.31549976852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45952.31549976852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45952.31549976852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45952.31549976852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45952.31549976852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45952.31549976852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45952.31549976852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45952.31549976852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45952.31549976852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45952.31549976852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45952.31549976852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45952.31549976852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45952.31549976852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45952.31549976852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45952.31549976852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45952.31549976852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45952.31549976852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45952.31549976852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45952.31549976852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45952.31549976852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45952.31549976852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45952.31549976852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45952.31549976852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45952.31549976852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45952.31549976852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45952.31549976852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45952.31549976852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45952.31549976852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45952.31549976852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45952.31549976852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45952.31549976852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45952.31549976852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45952.31549976852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45952.31549976852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45952.31549976852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45952.31549976852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45952.31549976852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45952.31549976852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45952.31549976852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45952.31549976852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45952.31549976852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45952.31549976852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45952.31549976852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45952.31549976852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45952.31549976852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45952.31549976852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45952.31549976852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45952.31549976852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45952.31549976852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45952.31549976852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45952.31549976852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45952.31549976852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45952.31549976852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45952.31549976852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45952.31549976852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45952.31549976852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45952.31549976852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45952.31549976852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45952.31549976852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45952.31549976852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45952.31549976852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45952.31549976852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45952.31549976852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45952.31549976852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45952.31549976852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45952.31549976852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45952.31549976852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45952.31549976852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45952.31549976852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45952.31549976852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45952.31549976852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45952.31549976852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45952.31549976852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45952.31549976852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45952.31549976852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45952.31549976852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45952.31549976852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45952.31549976852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45952.31549976852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45952.31549976852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45952.31549976852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45952.31549976852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45952.31549976852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45952.31549976852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45952.31549976852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45952.31549976852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45952.31549976852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45952.31549976852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45952.31549976852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45952.31549976852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45952.31549976852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45952.31549976852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45952.31549976852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45952.31549976852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45952.31549976852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45952.31549976852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45952.31549976852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45952.31549976852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45952.31549976852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45952.31549976852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45952.31549976852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45952.31549976852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45952.31549976852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45952.31549976852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45952.31549976852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45952.31549976852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45952.31549976852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45952.31549976852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45952.31549976852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45952.31549976852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45952.31549976852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45952.31549976852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45952.31549976852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45952.31549976852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45952.31549976852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45952.31549976852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45952.31549976852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45952.31549976852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45952.31549976852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45952.31549976852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45952.31549976852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45952.31549976852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45952.31549976852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45952.31549976852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45952.31549976852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45952.31549976852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45952.31549976852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45952.31549976852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45952.31549976852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45952.31549976852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45952.31549976852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45952.31549976852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45952.31549976852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45952.31549976852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45952.31549976852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45952.31549976852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45952.31549976852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45952.31549976852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45952.31549976852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45952.31549976852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45952.31549976852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45952.31549976852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45952.31549976852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45952.31549976852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45952.31549976852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45952.31549976852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45952.31549976852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45952.31549976852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45952.31549976852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45952.31549976852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45952.31549976852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45952.31549976852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45952.31549976852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45952.31549976852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45952.31549976852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45952.31549976852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45952.31549976852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45952.31549976852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45952.31549976852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45952.31549976852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45952.31549976852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45952.31549976852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45952.31549976852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45952.31549976852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45952.31549976852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45952.31549976852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45952.31549976852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45952.31549976852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45952.31549976852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45952.31549976852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45952.31549976852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45952.31549976852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45952.31549976852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45952.31549976852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45952.31549976852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45952.31549976852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45952.31549976852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45952.31549976852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45952.31549976852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45952.31549976852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45952.31549976852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45952.31549976852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45952.31549976852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45952.31549976852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45952.31549976852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45952.31549976852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45952.31549976852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45952.31549976852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45952.31549976852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45952.31549976852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45952.31549976852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45952.31549976852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45952.31549976852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45952.31549976852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45952.31549976852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45952.31549976852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45952.31549976852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45952.31549976852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45952.31549976852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45952.31549976852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45952.31549976852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45952.31549976852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45952.31549976852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45952.31549976852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45952.31549976852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45952.31549976852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45952.31549976852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45952.31549976852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45952.31549976852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45952.31549976852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45952.31549976852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45952.31549976852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45952.31549976852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45952.31549976852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45952.31549976852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45952.31549976852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45952.31549976852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45952.31549976852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45952.31549976852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45952.31549976852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45952.31549976852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45952.31549976852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45952.31549976852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45952.31549976852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45952.31549976852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45952.31549976852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45952.31549976852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45952.31549976852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45952.31549976852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45952.31549976852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45952.31549976852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45952.31549976852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45952.31549976852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45952.31549976852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45952.31549976852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45952.31549976852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45952.31549976852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45952.31549976852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45952.31549976852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45952.31549976852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45952.31549976852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45952.31549976852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45952.31549976852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45952.31549976852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45952.31549976852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45952.31549976852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45952.31549976852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45952.31549976852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45952.31549976852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45952.31549976852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45952.31549976852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45952.31549976852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45952.31549976852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45952.31549976852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45952.31549976852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45952.31549976852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45952.31549976852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45952.31549976852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45952.31549976852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45952.31549976852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45952.31549976852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45952.31549976852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45952.31549976852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45952.31549976852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45952.31549976852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45952.31549976852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45952.31549976852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45952.31549976852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45952.31549976852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45952.31549976852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45952.31549976852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45952.31549976852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45952.31549976852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45952.31549976852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45952.31549976852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45952.31549976852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45952.31549976852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45952.31549976852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45952.31549976852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45952.31549976852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45952.31549976852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45952.31549976852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45952.31549976852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45952.31549976852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45952.31549976852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45952.31549976852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45952.31549976852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45952.31549976852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45952.31549976852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45952.31549976852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45952.31549976852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45952.31549976852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45952.31549976852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45952.31549976852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45952.31549976852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45952.31549976852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45952.31549976852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45952.31549976852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45952.31549976852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45952.31549976852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45952.31549976852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45952.31549976852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45952.31549976852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45952.31549976852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45952.31549976852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45952.31549976852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45952.31549976852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45952.31549976852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45952.31549976852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45952.31549976852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45952.31549976852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45952.31549976852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45952.31549976852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45952.31549976852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45952.31549976852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45952.31549976852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45952.31549976852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45952.31549976852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45952.31549976852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45952.31549976852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45952.31549976852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45952.31549976852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45952.31549976852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45952.31549976852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45952.31549976852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45952.31549976852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45952.31549976852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45952.31549976852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45952.31549976852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45952.31549976852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45952.31549976852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45952.31549976852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45952.31549976852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45952.31549976852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45952.31549976852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45952.31549976852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45952.31549976852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45952.31549976852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45952.31549976852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45952.31549976852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45952.31549976852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45952.31549976852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45952.31549976852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45952.31549976852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45952.31549976852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45952.31549976852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45952.31549976852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45952.31549976852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45952.31549976852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45952.31549976852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45952.31549976852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45952.31549976852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45952.31549976852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45952.31549976852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45952.31549976852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45952.31549976852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45952.31549976852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45952.31549976852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45952.31549976852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45952.31549976852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45952.31549976852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45952.31549976852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45952.31549976852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45952.31549976852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45952.31549976852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45952.31549976852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45952.31549976852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45952.31549976852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45952.31549976852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45952.31549976852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45952.31549976852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45952.31549976852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45952.31549976852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45952.31549976852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45952.31549976852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45952.31549976852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45952.31549976852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45952.31549976852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45952.31549976852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45952.31549976852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45952.31549976852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45952.31549976852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45952.31549976852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45952.31549976852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45952.31549976852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45952.31549976852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45952.31549976852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45952.31549976852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45952.31549976852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45952.31549976852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45952.31549976852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45952.31549976852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45952.31549976852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45952.31549976852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45952.31549976852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45952.31549976852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45952.31549976852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45952.31549976852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45952.31549976852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45952.31549976852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45952.31549976852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45952.31549976852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45952.31549976852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45952.31549976852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45952.31549976852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45952.31549976852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45952.31549976852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45952.31549976852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45952.31549976852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45952.31549976852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45952.31549976852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45952.31549976852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45952.31549976852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45952.31549976852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45952.31549976852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45952.31549976852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45952.31549976852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45952.31549976852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45952.31549976852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45952.31549976852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45952.31549976852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45952.31549976852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45952.31549976852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45952.31549976852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45952.31549976852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45952.31549976852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45952.31549976852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45952.31549976852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45952.31549976852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45952.31549976852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45952.31549976852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45952.31549976852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45952.31549976852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45952.31549976852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45952.31549976852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45952.31549976852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45952.31549976852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45952.31549976852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45952.31549976852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45952.31549976852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45952.31549976852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45952.31549976852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45952.31549976852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45952.31549976852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45952.31549976852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45952.31549976852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45952.31549976852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45952.31549976852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45952.31549976852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45952.31549976852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45952.31549976852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45952.31549976852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45952.31549976852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45952.31549976852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45952.31549976852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45952.31549976852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45952.31549976852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45952.31549976852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45952.31549976852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45952.31549976852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45952.31549976852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45952.31549976852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45952.31549976852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45952.31549976852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45952.31549976852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45952.31549976852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45952.31549976852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45952.31549976852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45952.31549976852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45952.31549976852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45952.31549976852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45952.31549976852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45952.31549976852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45952.31549976852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45952.31549976852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45952.31549976852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45952.31549976852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45952.31549976852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45952.31549976852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45952.31549976852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45952.31549976852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45952.31549976852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45952.31549976852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45952.31549976852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45952.31549976852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45952.31549976852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45952.31549976852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45952.31549976852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45952.31549976852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45952.31549976852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45952.31549976852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45952.31549976852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45952.31549976852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45952.31549976852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45952.31549976852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45952.31549976852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45952.31549976852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45952.31549976852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45952.31549976852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45952.31549976852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45952.31549976852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45952.31549976852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45952.31549976852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45952.31549976852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45952.31549976852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45952.31549976852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45952.31549976852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45952.31549976852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45952.31549976852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45952.31549976852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45952.31549976852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45952.31549976852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45952.31549976852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45952.31549976852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45952.31549976852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45952.31549976852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45952.31549976852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45952.31549976852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45952.31549976852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45952.31549976852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45952.31549976852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45952.31549976852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45952.31549976852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45952.31549976852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45952.31549976852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45952.31549976852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45952.31549976852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45952.31549976852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45952.31549976852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45952.31549976852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45952.31549976852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45952.31549976852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45952.31549976852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45952.31549976852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45952.31549976852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45952.31549976852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45952.31549976852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45952.31549976852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45952.31549976852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45952.31549976852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45952.31549976852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45952.31549976852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45952.31549976852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45952.31549976852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45952.31549976852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45952.31549976852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45952.31549976852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45952.31549976852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45952.31549976852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45952.31549976852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45952.31549976852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45952.31549976852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45952.31549976852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45952.31549976852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45952.31549976852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45952.31549976852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45952.31549976852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45952.31549976852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45952.315499884258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45952.315499884258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45952.315499884258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45952.315499884258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45952.315499884258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45952.315499884258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45952.315499884258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45952.315499884258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45952.315499884258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45952.315499884258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45952.315499884258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45952.315499884258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45952.315499884258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45952.315499884258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45952.315499884258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45952.315499884258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45952.315499884258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45952.315499884258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45952.315499884258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45952.315499884258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45952.315499884258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45952.315499884258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45952.315499884258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45952.315499884258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45952.315499884258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45952.315499884258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45952.315499884258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45952.315499884258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45952.315499884258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45952.315499884258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45952.315499884258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45952.315499884258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45952.315499884258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45952.315499884258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45952.315499884258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45952.315499884258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45952.315499884258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45952.315499884258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45952.315499884258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45952.315499884258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45952.315499884258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45952.315499884258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45952.315499884258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45952.315499884258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45952.315499884258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45952.315499884258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45952.315499884258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45952.315499884258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45952.315499884258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45952.315499884258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45952.315499884258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45952.315499884258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45952.315499884258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45952.315499884258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45952.315499884258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45952.315499884258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45952.315499884258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45952.315499884258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45952.315499884258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45952.315499884258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45952.315499884258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45952.315499884258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45952.315499884258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45952.315499884258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45952.315499884258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45952.315499884258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45952.315499884258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45952.315499884258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45952.315499884258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45952.315499884258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45952.315499884258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45952.315499884258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45952.315499884258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45952.315499884258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45952.315499884258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45952.315499884258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45952.315499884258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45952.315499884258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45952.315499884258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45952.315499884258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45952.315499884258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45952.315499884258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45952.315499884258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45952.315499884258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45952.315499884258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45952.315499884258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45952.315499884258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45952.315499884258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45952.315499884258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45952.315499884258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45952.315499884258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45952.315499884258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45952.315499884258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45952.315499884258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45952.315499884258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45952.315499884258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45952.315499884258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45952.315499884258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45952.315499884258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45952.315499884258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45952.315499884258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45952.315499884258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45952.315499884258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45952.315499884258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45952.315499884258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45952.315499884258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45952.315499884258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45952.315499884258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45952.315499884258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45952.315499884258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45952.315499884258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45952.315499884258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45952.315499884258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45952.315499884258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45952.315499884258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45952.315499884258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45952.315499884258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45952.315499884258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45952.315499884258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45952.315499884258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45952.315499884258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45952.315499884258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45952.315499884258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45952.315499884258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45952.315499884258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45952.315499884258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45952.315499884258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45952.315499884258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45952.315499884258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45952.315499884258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45952.315499884258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45952.315499884258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45952.315499884258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45952.315499884258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45952.315499884258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45952.315499884258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45952.315499884258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45952.315499884258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45952.315499884258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45952.315499884258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45952.315499884258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45952.315499884258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45952.315499884258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45952.315499884258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45952.315499884258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45952.315499884258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45952.315499884258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45952.315499884258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45952.315499884258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45952.315499884258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45952.315499884258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45952.315499884258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45952.315499884258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45952.315499884258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45952.315499884258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45952.315499884258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45952.315499884258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45952.315499884258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45952.315499884258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45952.315499884258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45952.315499884258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45952.315499884258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45952.315499884258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248.83478217592346</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45952.31549976852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45952.31549976852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45952.31549976852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45952.31549976852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45952.31549976852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45952.31549976852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45952.31549976852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45952.31549976852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45952.31549976852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45952.31549976852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45952.31549976852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45952.31549976852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45952.31549976852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45952.31549976852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45952.31549976852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45952.31549976852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45952.31549976852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45952.31549976852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45952.31549976852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45952.31549976852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45952.31549976852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45952.31549976852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45952.31549976852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45952.31549976852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45952.31549976852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45952.31549976852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45952.31549976852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45952.31549976852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45952.31549976852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45952.31549976852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45952.31549976852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45952.31549976852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45952.31549976852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45952.31549976852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45952.31549976852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45952.31549976852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45952.31549976852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45952.31549976852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45952.31549976852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45952.31549976852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45952.31549976852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45952.31549976852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45952.31549976852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45952.31549976852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45952.31549976852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45952.31549976852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45952.31549976852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45952.31549976852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45952.31549976852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45952.31549976852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45952.31549976852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45952.31549976852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45952.31549976852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45952.31549976852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45952.31549976852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45952.31549976852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45952.31549976852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45952.31549976852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45952.31549976852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45952.31549976852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45952.31549976852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45952.31549976852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45952.31549976852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45952.31549976852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45952.31549976852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45952.31549976852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45952.31549976852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45952.31549976852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45952.31549976852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45952.31549976852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45952.31549976852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45952.31549976852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45952.31549976852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45952.31549976852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45952.31549976852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45952.31549976852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45952.31549976852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45952.31549976852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45952.31549976852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45952.31549976852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45952.31549976852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45952.31549976852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45952.31549976852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45952.31549976852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45952.31549976852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45952.31549976852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45952.31549976852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45952.31549976852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45952.31549976852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45952.31549976852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45952.31549976852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45952.31549976852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45952.31549976852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45952.31549976852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45952.31549976852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45952.31549976852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45952.31549976852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45952.31549976852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45952.31549976852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45952.31549976852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45952.31549976852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45952.31549976852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45952.31549976852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45952.31549976852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45952.31549976852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45952.31549976852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45952.31549976852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45952.31549976852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45952.31549976852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45952.31549976852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45952.31549976852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45952.31549976852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45952.31549976852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45952.31549976852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45952.31549976852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45952.31549976852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45952.31549976852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45952.31549976852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45952.31549976852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45952.31549976852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45952.31549976852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45952.31549976852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45952.31549976852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45952.31549976852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45952.31549976852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45952.31549976852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45952.31549976852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45952.31549976852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45952.31549976852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45952.31549976852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45952.31549976852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45952.31549976852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45952.31549976852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45952.31549976852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45952.31549976852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45952.31549976852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45952.31549976852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45952.31549976852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45952.31549976852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45952.31549976852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45952.31549976852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45952.31549976852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45952.31549976852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45952.31549976852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45952.31549976852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45952.31549976852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45952.31549976852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45952.31549976852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45952.31549976852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45952.31549976852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45952.31549976852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45952.31549976852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45952.31549976852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45952.31549976852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45952.31549976852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45952.31549976852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45952.31549976852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45952.31549976852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45952.31549976852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45952.31549976852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45952.31549976852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45952.31549976852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45952.31549976852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45952.31549976852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45952.31549976852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45952.31549976852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45952.31549976852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45952.31549976852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45952.31549976852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45952.31549976852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45952.31549976852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45952.31549976852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45952.31549976852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45952.31549976852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45952.31549976852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45952.31549976852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45952.31549976852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45952.31549976852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45952.31549976852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45952.31549976852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45952.31549976852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45952.31549976852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45952.31549976852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45952.31549976852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45952.31549976852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45952.31549976852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45952.31549976852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45952.31549976852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45952.31549976852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45952.31549976852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45952.31549976852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45952.31549976852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45952.31549976852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45952.31549976852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45952.31549976852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45952.31549976852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45952.31549976852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45952.31549976852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45952.31549976852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45952.31549976852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45952.31549976852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45952.31549976852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45952.31549976852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45952.31549976852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45952.31549976852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45952.31549976852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45952.31549976852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45952.31549976852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45952.31549976852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45952.31549976852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45952.31549976852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45952.31549976852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45952.31549976852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45952.31549976852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45952.31549976852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45952.31549976852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45952.31549976852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45952.31549976852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45952.31549976852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45952.31549976852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45952.31549976852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45952.31549976852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45952.31549976852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45952.31549976852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45952.31549976852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45952.31549976852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45952.31549976852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45952.31549976852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45952.31549976852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45952.31549976852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45952.31549976852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45952.31549976852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45952.31549976852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45952.31549976852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45952.31549976852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45952.31549976852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45952.31549976852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45952.31549976852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45952.31549976852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45952.31549976852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45952.31549976852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45952.31549976852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45952.31549976852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45952.31549976852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45952.31549976852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45952.31549976852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45952.31549976852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45952.31549976852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45952.31549976852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45952.31549976852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45952.31549976852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45952.31549976852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45952.31549976852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45952.31549976852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45952.31549976852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45952.31549976852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45952.31549976852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45952.31549976852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45952.31549976852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45952.31549976852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45952.31549976852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45952.31549976852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45952.31549976852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45952.31549976852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45952.31549976852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45952.31549976852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45952.31549976852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45952.31549976852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45952.31549976852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45952.31549976852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45952.31549976852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45952.31549976852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45952.31549976852</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45952.31549976852</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60.483439583331347</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26.126622453703021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7.5439256944446242</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3.6543884259226616</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45952.315499537035</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45952.315499537035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45952.315499537035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45952.315499537035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45952.315499537035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45952.315499537035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45952.315499537035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45952.315499537035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45952.315499537035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45952.315499537035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45952.315499537035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45952.315499537035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45952.315499537035</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45952.315499537035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45952.315499537035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45952.315499537035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45952.315499537035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45952.315499537035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45952.315499537035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45952.315499537035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45952.315499537035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45952.315499537035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45952.315499537035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45952.315499537035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45952.315499537035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45952.315499537035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45952.315499537035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45952.315499537035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45952.315499537035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45952.315499537035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45952.315499537035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45952.315499537035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45952.315499537035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45952.315499537035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45952.315499537035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45952.315499537035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45952.315499537035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45952.315499537035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45952.315499537035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45952.315499537035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45952.315499537035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45952.315499537035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45952.315499537035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45952.315499537035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45952.315499537035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45952.315499537035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45952.315499537035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45952.315499537035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45952.315499537035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45952.315499537035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45952.315499537035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45952.315499537035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45952.315499537035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45952.315499537035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45952.315499537035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45952.315499537035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45952.315499537035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45952.315499537035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45952.315499537035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45952.315499537035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45952.315499537035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45952.315499537035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45952.315499537035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45952.315499537035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45952.315499537035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45952.315499537035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45952.315499537035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45952.315499537035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45952.315499537035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45952.315499537035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45952.315499537035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45952.315499537035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45952.315499537035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45952.315499537035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45952.315499537035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45952.315499537035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45952.315499537035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45952.315499537035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45952.315499537035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45952.315499537035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45952.315499537035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45952.315499537035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45952.315499537035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45952.315499537035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45952.315499537035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45952.315499537035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45952.315499537035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45952.315499537035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45952.315499537035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45952.315499537035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45952.315499537035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45952.315499537035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45952.315499537035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45952.315499537035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45952.315499537035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45952.315499537035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45952.315499537035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45952.315499537035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45952.315499537035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45952.315499537035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45952.315499537035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45952.315499537035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45952.315499537035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45952.315499537035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45952.315499537035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45952.315499537035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45952.315499537035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45952.315499537035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45952.315499537035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45952.315499537035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45952.315499537035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45952.315499537035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45952.315499537035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45952.315499537035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45952.315499537035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45952.315499537035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45952.315499537035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45952.315499537035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45952.315499537035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45952.315499537035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45952.315499537035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45952.315499537035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45952.315499537035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45952.315499537035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45952.315499537035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45952.315499537035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45952.315499537035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45952.315499537035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45952.315499537035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45952.315499537035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45952.315499537035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45952.315499537035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45952.315499537035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45952.315499537035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45952.315499537035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45952.315499537035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45952.315499537035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45952.315499537035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45952.315499537035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45952.315499537035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45952.315499537035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45952.315499537035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45952.315499537035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45952.315499537035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45952.315499537035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45952.315499537035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45952.315499537035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45952.315499537035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45952.315499537035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45952.315499537035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45952.315499537035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45952.315499537035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45952.315499537035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45952.315499537035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45952.315499537035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45952.315499537035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45952.315499537035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45952.315499537035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45952.315499537035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45952.315499537035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45952.315499537035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45952.315499537035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45952.315499537035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45952.315499537035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45952.315499537035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45952.315499537035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45952.315499537035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45952.315499537035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45952.315499537035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45952.315499537035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45952.315499537035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45952.315499537035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45952.315499537035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45952.315499537035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45952.315499537035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45952.315499537035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45952.315499537035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45952.315499537035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45952.315499537035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45952.315499537035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45952.315499537035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45952.315499537035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45952.315499537035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45952.315499537035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45952.315499537035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45952.315499537035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45952.315499537035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45952.315499537035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45952.315499537035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45952.315499537035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45952.315499537035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45952.315499537035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45952.315499537035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45952.315499537035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45952.315499537035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45952.315499537035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45952.315499537035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45952.315499537035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45952.315499537035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45952.315499537035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45952.315499537035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45952.315499537035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45952.315499537035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45952.315499537035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45952.315499537035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45952.315499537035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45952.315499537035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45952.315499537035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45952.315499537035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45952.315499537035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45952.315499537035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45952.315499537035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45952.315499537035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45952.315499537035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45952.315499537035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45952.315499537035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45952.315499537035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45952.315499537035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45952.315499537035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45952.315499537035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45952.315499537035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45952.315499537035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45952.315499537035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45952.315499537035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45952.315499537035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45952.315499537035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45952.315499537035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45952.315499537035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45952.315499537035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45952.315499537035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45952.315499537035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45952.315499537035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45952.315499537035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45952.315499537035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45952.315499537035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45952.315499537035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45952.315499537035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45952.315499537035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45952.315499537035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45952.315499537035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45952.315499537035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45952.315499537035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45952.315499537035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45952.315499537035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45952.315499537035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45952.315499537035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45952.315499537035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45952.315499537035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45952.315499537035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45952.315499537035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45952.315499537035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45952.315499537035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45952.315499537035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45952.315499537035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45952.315499537035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45952.315499537035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45952.315499537035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45952.315499537035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45952.315499537035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45952.315499537035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45952.315499537035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45952.315499537035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45952.315499537035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45952.315499537035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45952.315499537035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45952.315499537035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45952.315499537035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45952.315499537035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45952.315499537035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45952.315499537035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45952.315499537035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45952.315499537035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45952.315499537035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45952.315499537035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45952.315499537035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45952.315499537035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45952.315499537035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45952.315499537035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45952.315499537035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45952.315499537035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45952.315499537035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45952.315499537035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45952.315499537035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45952.315499537035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45952.315499537035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45952.315499537035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45952.315499537035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45952.315499537035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45952.315499537035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45952.315499537035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45952.315499537035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45952.315499537035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45952.315499537035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45952.315499537035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45952.315499537035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45952.315499537035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45952.315499537035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45952.315499537035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45952.315499537035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45952.315499537035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45952.315499537035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45952.315499537035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45952.315499537035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45952.315499537035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45952.315499537035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45952.315499537035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45952.315499537035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45952.315499537035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45952.315499537035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45952.315499537035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45952.315499537035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45952.315499537035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45952.315499537035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45952.315499537035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45952.315499537035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45952.315499537035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45952.315499537035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45952.315499537035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45952.315499537035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45952.315499537035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45952.315499537035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45952.315499537035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45952.315499537035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45952.315499537035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45952.315499537035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45952.315499537035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45952.315499537035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45952.315499537035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45952.315499537035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45952.315499537035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45952.315499537035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45952.315499537035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45952.315499537035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45952.315499537035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45952.315499537035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45952.315499537035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45952.315499537035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45952.315499537035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45952.315499537035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45952.315499537035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45952.315499537035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45952.315499537035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45952.315499537035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45952.315499537035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45952.315499537035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45952.315499537035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45952.315499537035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45952.315499537035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45952.315499537035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45952.315499537035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45952.315499537035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45952.315499537035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45952.315499537035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45952.315499537035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45952.315499537035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45952.315499537035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45952.315499537035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45952.315499537035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45952.315499537035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45952.315499537035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45952.315499537035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45952.315499537035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45952.315499537035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45952.315499537035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45952.315499537035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45952.315499537035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45952.315499537035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45952.315499537035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45952.315499537035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45952.315499537035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45952.315499537035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45952.315499537035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45952.315499537035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45952.315499537035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45952.315499537035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45952.315499537035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45952.315499537035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45952.315499537035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45952.315499537035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45952.315499537035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45952.315499537035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45952.315499537035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45952.315499537035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45952.315499537035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45952.315499537035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45952.315499537035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45952.315499537035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45952.315499537035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45952.315499537035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45952.315499537035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45952.315499537035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45952.315499537035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45952.315499537035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45952.315499537035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45952.315499537035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45952.315499537035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45952.315499537035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45952.315499537035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45952.315499537035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45952.315499537035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45952.315499537035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45952.315499537035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45952.315499537035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45952.315499537035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45952.315499537035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45952.315499537035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45952.315499537035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45952.315499537035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45952.315499537035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45952.315499537035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45952.315499537035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45952.315499537035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45952.315499537035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45952.315499537035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45952.315499537035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45952.315499537035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45952.315499537035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45952.315499537035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45952.315499537035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45952.315499537035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45952.315499537035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45952.315499537035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45952.315499537035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45952.315499537035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45952.315499537035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45952.315499537035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45952.315499537035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45952.315499537035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45952.315499537035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45952.315499537035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45952.315499537035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45952.315499537035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45952.315499537035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45952.315499537035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45952.315499537035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45952.315499537035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45952.315499537035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45952.315499537035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45952.315499537035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45952.315499537035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45952.315499537035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45952.315499537035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45952.315499537035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45952.315499537035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45952.315499537035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45952.315499537035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45952.315499537035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45952.315499537035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45952.315499537035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45952.315499537035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45952.315499537035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45952.315499537035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45952.315499537035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45952.315499537035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45952.315499537035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45952.315499537035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45952.315499537035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45952.315499537035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45952.315499537035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45952.315499537035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45952.315499537035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45952.315499537035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45952.315499537035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45952.315499537035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45952.315499537035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45952.315499537035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45952.315499537035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45952.315499537035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45952.315499537035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45952.315499537035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45952.315499537035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45952.315499537035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45952.315499537035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45952.315499537035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45952.315499537035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45952.315499537035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45952.315499537035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45952.315499537035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45952.315499537035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45952.315499537035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45952.315499537035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45952.315499537035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45952.315499537035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45952.315499537035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45952.315499537035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45952.315499537035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45952.315499537035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45952.315499537035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45952.315499537035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45952.315499537035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45952.315499537035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45952.315499537035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45952.315499537035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45952.315499537035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45952.315499537035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45952.315499537035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45952.315499537035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45952.315499537035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45952.315499537035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45952.315499537035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45952.315499537035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45952.315499537035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45952.315499537035</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45952.315499537035</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45952.315499537035</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45952.315499537035</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45952.315499537035</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45952.315499537035</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3</v>
      </c>
      <c r="D2" s="105" t="s">
        <v>33239</v>
      </c>
      <c r="E2" s="108" t="s">
        <v>38998</v>
      </c>
      <c r="F2" s="109">
        <v>45952.261759259258</v>
      </c>
      <c r="G2" s="78">
        <f ca="1">IFERROR(NOW()-F2,"-")</f>
        <v>5.3740509261842817E-2</v>
      </c>
      <c r="H2" s="109">
        <v>45952.261712962965</v>
      </c>
      <c r="I2" s="105" t="str">
        <f>IFERROR(VLOOKUP(D2,DB!A:F,6,0),"")</f>
        <v>SCECO</v>
      </c>
      <c r="J2" s="104" t="str">
        <f>IFERROR(VLOOKUP(D2,DB!A:G,7,0),"")</f>
        <v>Dead</v>
      </c>
      <c r="K2" s="110" t="s">
        <v>39101</v>
      </c>
      <c r="L2" s="111" t="str">
        <f>IFERROR(VLOOKUP(D2,DB!A:I,9,0),"")</f>
        <v>Latis</v>
      </c>
    </row>
    <row r="3" spans="1:16383" ht="31.5" customHeight="1">
      <c r="A3" s="106" t="s">
        <v>39102</v>
      </c>
      <c r="B3" s="105" t="str">
        <f>IFERROR(VLOOKUP(D3,DB!A:K,11,0),"")</f>
        <v>R6</v>
      </c>
      <c r="C3" s="107">
        <v>1</v>
      </c>
      <c r="D3" s="105" t="s">
        <v>33109</v>
      </c>
      <c r="E3" s="108" t="s">
        <v>38998</v>
      </c>
      <c r="F3" s="109"/>
      <c r="G3" s="78">
        <f ca="1">IFERROR(NOW()-F3,"-")</f>
        <v>45952.31549976852</v>
      </c>
      <c r="H3" s="109">
        <v>45952.261712962965</v>
      </c>
      <c r="I3" s="105" t="str">
        <f>IFERROR(VLOOKUP(D3,DB!A:F,6,0),"")</f>
        <v>SCECO</v>
      </c>
      <c r="J3" s="104" t="str">
        <f>IFERROR(VLOOKUP(D3,DB!A:G,7,0),"")</f>
        <v>Vandalized</v>
      </c>
      <c r="K3" s="110" t="s">
        <v>39103</v>
      </c>
      <c r="L3" s="111" t="str">
        <f>IFERROR(VLOOKUP(D3,DB!A:I,9,0),"")</f>
        <v>Latis</v>
      </c>
    </row>
    <row r="4" spans="1:16383" ht="31.5" customHeight="1">
      <c r="A4" s="106" t="s">
        <v>39104</v>
      </c>
      <c r="B4" s="105" t="str">
        <f>IFERROR(VLOOKUP(D4,DB!A:K,11,0),"")</f>
        <v>R6</v>
      </c>
      <c r="C4" s="107">
        <v>1</v>
      </c>
      <c r="D4" s="105" t="s">
        <v>34877</v>
      </c>
      <c r="E4" s="108" t="s">
        <v>38998</v>
      </c>
      <c r="F4" s="109">
        <v>45952.288402777776</v>
      </c>
      <c r="G4" s="78">
        <f ca="1">IFERROR(NOW()-F4,"-")</f>
        <v>2.709699074330274E-2</v>
      </c>
      <c r="H4" s="109">
        <v>45952.28833333333</v>
      </c>
      <c r="I4" s="105" t="str">
        <f>IFERROR(VLOOKUP(D4,DB!A:F,6,0),"")</f>
        <v>Generator-SG</v>
      </c>
      <c r="J4" s="104" t="str">
        <f>IFERROR(VLOOKUP(D4,DB!A:G,7,0),"")</f>
        <v>Vandalized</v>
      </c>
      <c r="K4" s="110" t="s">
        <v>39105</v>
      </c>
      <c r="L4" s="111" t="str">
        <f>IFERROR(VLOOKUP(D4,DB!A:I,9,0),"")</f>
        <v>Latis</v>
      </c>
    </row>
    <row r="5" spans="1:16383" ht="31.5" customHeight="1">
      <c r="A5" s="106"/>
      <c r="B5" s="105" t="str">
        <f>IFERROR(VLOOKUP(D5,DB!A:K,11,0),"")</f>
        <v/>
      </c>
      <c r="C5" s="107"/>
      <c r="D5" s="105"/>
      <c r="E5" s="108"/>
      <c r="F5" s="109"/>
      <c r="G5" s="78">
        <f ca="1">IFERROR(NOW()-F5,"-")</f>
        <v>45952.31549976852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45952.31549976852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45952.31549976852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45952.31549976852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45952.31549976852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45952.31549976852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45952.31549976852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45952.31549976852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45952.31549976852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45952.31549976852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45952.31549976852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45952.31549976852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45952.31549976852</v>
      </c>
      <c r="H17" s="109"/>
      <c r="I17" s="105" t="str">
        <f>IFERROR(VLOOKUP(D17,DB!A:F,6,0),"")</f>
        <v/>
      </c>
      <c r="J17" s="104" t="str">
        <f>IFERROR(VLOOKUP(D17,DB!A:G,7,0),"")</f>
        <v/>
      </c>
      <c r="K17" s="110"/>
      <c r="L17" s="111" t="str">
        <f>IFERROR(VLOOKUP(D17,DB!A:I,9,0),"")</f>
        <v/>
      </c>
    </row>
  </sheetData>
  <dataValidations count="2">
    <dataValidation allowBlank="1" showInputMessage="1" showErrorMessage="1" sqref="E1" xr:uid="{380493DB-286A-4683-AF55-C78F04945A49}"/>
    <dataValidation type="list" allowBlank="1" showInputMessage="1" showErrorMessage="1" sqref="E2:E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2025-10-22T04:34:36Z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