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421" documentId="13_ncr:1_{F6CB121F-512D-4AA6-A0C1-0FB36C537598}" xr6:coauthVersionLast="47" xr6:coauthVersionMax="47" xr10:uidLastSave="{E1D6C128-47DE-4B7A-A4A6-6E7A88BE993A}"/>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1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<sst xmlns="http://schemas.openxmlformats.org/spreadsheetml/2006/main" count="179024" uniqueCount="39104">
  <si>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</si>
  <si>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</si>
  <si>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</si>
  <si>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</si>
  <si>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</si>
  <si>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</si>
  <si>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</si>
  <si>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</si>
  <si>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</si>
  <si>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</si>
  <si>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</si>
  <si>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</si>
  <si>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</si>
  <si>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</si>
  <si>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</si>
  <si>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</si>
  <si>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</si>
  <si>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</si>
  <si>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</si>
  <si>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</si>
  <si>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</si>
  <si>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</si>
  <si>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</si>
  <si>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</si>
  <si>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</si>
  <si>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</si>
  <si>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</si>
  <si>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</si>
  <si>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</si>
  <si>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</si>
  <si>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</si>
  <si>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</si>
  <si>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</si>
  <si>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</si>
  <si>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</si>
  <si>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</si>
  <si>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</si>
  <si>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</si>
  <si>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</si>
  <si>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</si>
  <si>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</si>
  <si>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</si>
  <si>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</si>
  <si>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</si>
  <si>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</si>
  <si>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</si>
  <si>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</si>
  <si>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</si>
  <si>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</si>
  <si>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</si>
  <si>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</si>
  <si>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</si>
  <si>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</si>
  <si>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</si>
  <si>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</si>
  <si>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</si>
  <si>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</si>
  <si>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</si>
  <si>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</si>
  <si>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</si>
  <si>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</si>
  <si>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</si>
  <si>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</si>
  <si>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</si>
  <si>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</si>
  <si>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</si>
  <si>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</si>
  <si>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</si>
  <si>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</si>
  <si>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</si>
  <si>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</si>
  <si>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</si>
  <si>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</si>
  <si>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</si>
  <si>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</si>
  <si>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</si>
  <si>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</si>
  <si>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</si>
  <si>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</si>
  <si>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</si>
  <si>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</si>
  <si>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</si>
  <si>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</si>
  <si>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</si>
  <si>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</si>
  <si>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</si>
  <si>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</si>
  <si>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</si>
  <si>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</si>
  <si>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</si>
  <si>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</si>
  <si>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</si>
  <si>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</si>
  <si>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</si>
  <si>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</si>
  <si>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</si>
  <si>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</si>
  <si>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</si>
  <si>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</si>
  <si>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</si>
  <si>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</si>
  <si>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</si>
  <si>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</si>
  <si>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</si>
  <si>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</si>
  <si>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</si>
  <si>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</si>
  <si>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</si>
  <si>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</si>
  <si>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</si>
  <si>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</si>
  <si>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</si>
  <si>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</si>
  <si>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</si>
  <si>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</si>
  <si>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</si>
  <si>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</si>
  <si>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</si>
  <si>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</si>
  <si>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</si>
  <si>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</si>
  <si>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</si>
  <si>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</si>
  <si>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</si>
  <si>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</si>
  <si>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</si>
  <si>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</si>
  <si>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</si>
  <si>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</si>
  <si>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</si>
  <si>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</si>
  <si>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</si>
  <si>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</si>
  <si>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</si>
  <si>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</si>
  <si>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</si>
  <si>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</si>
  <si>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</si>
  <si>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</si>
  <si>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</si>
  <si>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</si>
  <si>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</si>
  <si>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</si>
  <si>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</si>
  <si>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</si>
  <si>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</si>
  <si>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</si>
  <si>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</si>
  <si>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</si>
  <si>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</si>
  <si>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</si>
  <si>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</si>
  <si>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</si>
  <si>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</si>
  <si>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</si>
  <si>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</si>
  <si>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</si>
  <si>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</si>
  <si>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</si>
  <si>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</si>
  <si>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</si>
  <si>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</si>
  <si>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</si>
  <si>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</si>
  <si>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</si>
  <si>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</si>
  <si>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</si>
  <si>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</si>
  <si>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</si>
  <si>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</si>
  <si>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</si>
  <si>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</si>
  <si>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</si>
  <si>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</si>
  <si>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</si>
  <si>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</si>
  <si>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</si>
  <si>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</si>
  <si>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</si>
  <si>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</si>
  <si>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</si>
  <si>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</si>
  <si>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</si>
  <si>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</si>
  <si>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</si>
  <si>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</si>
  <si>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</si>
  <si>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</si>
  <si>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</si>
  <si>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</si>
  <si>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</si>
  <si>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</si>
  <si>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</si>
  <si>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</si>
  <si>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</si>
  <si>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</si>
  <si>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</si>
  <si>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</si>
  <si>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</si>
  <si>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</si>
  <si>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</si>
  <si>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</si>
  <si>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</si>
  <si>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</si>
  <si>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</si>
  <si>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</si>
  <si>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</si>
  <si>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</si>
  <si>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</si>
  <si>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</si>
  <si>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</si>
  <si>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</si>
  <si>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</si>
  <si>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</si>
  <si>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</si>
  <si>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</si>
  <si>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</si>
  <si>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</si>
  <si>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</si>
  <si>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</si>
  <si>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</si>
  <si>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</si>
  <si>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</si>
  <si>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</si>
  <si>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</si>
  <si>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</si>
  <si>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</si>
  <si>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</si>
  <si>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</si>
  <si>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</si>
  <si>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</si>
  <si>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</si>
  <si>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</si>
  <si>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</si>
  <si>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</si>
  <si>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</si>
  <si>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</si>
  <si>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</si>
  <si>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</si>
  <si>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</si>
  <si>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</si>
  <si>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</si>
  <si>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</si>
  <si>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</si>
  <si>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</si>
  <si>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</si>
  <si>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</si>
  <si>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</si>
  <si>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</si>
  <si>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</si>
  <si>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</si>
  <si>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</si>
  <si>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</si>
  <si>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</si>
  <si>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</si>
  <si>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</si>
  <si>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</si>
  <si>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</si>
  <si>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</si>
  <si>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</si>
  <si>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</si>
  <si>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</si>
  <si>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</si>
  <si>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</si>
  <si>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</si>
  <si>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</si>
  <si>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</si>
  <si>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</si>
  <si>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</si>
  <si>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</si>
  <si>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</si>
  <si>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</si>
  <si>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</si>
  <si>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</si>
  <si>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</si>
  <si>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</si>
  <si>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</si>
  <si>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</si>
  <si>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</si>
  <si>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</si>
  <si>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</si>
  <si>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</si>
  <si>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</si>
  <si>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</si>
  <si>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</si>
  <si>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</si>
  <si>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</si>
  <si>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</si>
  <si>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</si>
  <si>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</si>
  <si>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</si>
  <si>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</si>
  <si>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</si>
  <si>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</si>
  <si>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</si>
  <si>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</si>
  <si>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</si>
  <si>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</si>
  <si>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</si>
  <si>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</si>
  <si>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</si>
  <si>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</si>
  <si>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</si>
  <si>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</si>
  <si>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</si>
  <si>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</si>
  <si>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</si>
  <si>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</si>
  <si>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</si>
  <si>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</si>
  <si>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</si>
  <si>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</si>
  <si>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</si>
  <si>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</si>
  <si>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</si>
  <si>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</si>
  <si>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</si>
  <si>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</si>
  <si>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</si>
  <si>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</si>
  <si>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</si>
  <si>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</si>
  <si>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</si>
  <si>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</si>
  <si>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</si>
  <si>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</si>
  <si>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</si>
  <si>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</si>
  <si>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</si>
  <si>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</si>
  <si>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</si>
  <si>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</si>
  <si>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</si>
  <si>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</si>
  <si>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</si>
  <si>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</si>
  <si>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</si>
  <si>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</si>
  <si>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</si>
  <si>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</si>
  <si>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</si>
  <si>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</si>
  <si>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</si>
  <si>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</si>
  <si>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</si>
  <si>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</si>
  <si>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</si>
  <si>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</si>
  <si>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</si>
  <si>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</si>
  <si>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</si>
  <si>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</si>
  <si>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</si>
  <si>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</si>
  <si>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</si>
  <si>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</si>
  <si>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</si>
  <si>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</si>
  <si>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</si>
  <si>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</si>
  <si>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</si>
  <si>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</si>
  <si>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</si>
  <si>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</si>
  <si>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</si>
  <si>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</si>
  <si>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</si>
  <si>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</si>
  <si>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</si>
  <si>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</si>
  <si>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</si>
  <si>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</si>
  <si>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</si>
  <si>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</si>
  <si>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</si>
  <si>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</si>
  <si>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</si>
  <si>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</si>
  <si>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</si>
  <si>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</si>
  <si>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</si>
  <si>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</si>
  <si>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</si>
  <si>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</si>
  <si>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</si>
  <si>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</si>
  <si>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</si>
  <si>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</si>
  <si>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</si>
  <si>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</si>
  <si>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</si>
  <si>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</si>
  <si>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</si>
  <si>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</si>
  <si>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</si>
  <si>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</si>
  <si>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</si>
  <si>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</si>
  <si>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</si>
  <si>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</si>
  <si>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</si>
  <si>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</si>
  <si>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</si>
  <si>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</si>
  <si>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</si>
  <si>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</si>
  <si>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</si>
  <si>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</si>
  <si>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</si>
  <si>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</si>
  <si>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</si>
  <si>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</si>
  <si>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</si>
  <si>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</si>
  <si>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</si>
  <si>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</si>
  <si>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</si>
  <si>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</si>
  <si>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</si>
  <si>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</si>
  <si>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</si>
  <si>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</si>
  <si>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</si>
  <si>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</si>
  <si>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</si>
  <si>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</si>
  <si>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</si>
  <si>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</si>
  <si>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</si>
  <si>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</si>
  <si>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</si>
  <si>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</si>
  <si>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</si>
  <si>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</si>
  <si>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</si>
  <si>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</si>
  <si>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</si>
  <si>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</si>
  <si>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</si>
  <si>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</si>
  <si>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</si>
  <si>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</si>
  <si>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</si>
  <si>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</si>
  <si>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</si>
  <si>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</si>
  <si>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</si>
  <si>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</si>
  <si>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</si>
  <si>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</si>
  <si>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</si>
  <si>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</si>
  <si>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</si>
  <si>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</si>
  <si>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</si>
  <si>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</si>
  <si>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</si>
  <si>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</si>
  <si>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</si>
  <si>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</si>
  <si>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</si>
  <si>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</si>
  <si>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</si>
  <si>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</si>
  <si>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</si>
  <si>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</si>
  <si>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</si>
  <si>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</si>
  <si>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</si>
  <si>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</si>
  <si>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</si>
  <si>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</si>
  <si>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</si>
  <si>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</si>
  <si>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</si>
  <si>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</si>
  <si>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</si>
  <si>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</si>
  <si>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</si>
  <si>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</si>
  <si>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</si>
  <si>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</si>
  <si>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</si>
  <si>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</si>
  <si>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</si>
  <si>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</si>
  <si>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</si>
  <si>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</si>
  <si>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</si>
  <si>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</si>
  <si>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</si>
  <si>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</si>
  <si>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</si>
  <si>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</si>
  <si>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</si>
  <si>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</si>
  <si>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</si>
  <si>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</si>
  <si>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</si>
  <si>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</si>
  <si>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</si>
  <si>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</si>
  <si>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</si>
  <si>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</si>
  <si>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</si>
  <si>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</si>
  <si>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</si>
  <si>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</si>
  <si>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</si>
  <si>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</si>
  <si>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</si>
  <si>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</si>
  <si>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</si>
  <si>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</si>
  <si>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</si>
  <si>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</si>
  <si>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</si>
  <si>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</si>
  <si>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</si>
  <si>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</si>
  <si>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</si>
  <si>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</si>
  <si>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</si>
  <si>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</si>
  <si>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</si>
  <si>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</si>
  <si>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</si>
  <si>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</si>
  <si>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</si>
  <si>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</si>
  <si>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</si>
  <si>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</si>
  <si>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</si>
  <si>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</si>
  <si>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</si>
  <si>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</si>
  <si>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</si>
  <si>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</si>
  <si>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</si>
  <si>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</si>
  <si>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</si>
  <si>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</si>
  <si>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</si>
  <si>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</si>
  <si>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</si>
  <si>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</si>
  <si>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</si>
  <si>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</si>
  <si>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</si>
  <si>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</si>
  <si>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</si>
  <si>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</si>
  <si>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</si>
  <si>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</si>
  <si>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</si>
  <si>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</si>
  <si>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</si>
  <si>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</si>
  <si>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</si>
  <si>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</si>
  <si>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</si>
  <si>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</si>
  <si>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</si>
  <si>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</si>
  <si>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</si>
  <si>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</si>
  <si>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</si>
  <si>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</si>
  <si>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</si>
  <si>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</si>
  <si>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</si>
  <si>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</si>
  <si>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</si>
  <si>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</si>
  <si>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</si>
  <si>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</si>
  <si>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</si>
  <si>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</si>
  <si>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</si>
  <si>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</si>
  <si>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</si>
  <si>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</si>
  <si>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</si>
  <si>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</si>
  <si>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</si>
  <si>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</si>
  <si>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</si>
  <si>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</si>
  <si>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</si>
  <si>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</si>
  <si>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</si>
  <si>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</si>
  <si>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</si>
  <si>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</si>
  <si>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</si>
  <si>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</si>
  <si>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</si>
  <si>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</si>
  <si>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</si>
  <si>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</si>
  <si>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</si>
  <si>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</si>
  <si>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</si>
  <si>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</si>
  <si>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</si>
  <si>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</si>
  <si>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</si>
  <si>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</si>
  <si>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</si>
  <si>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</si>
  <si>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</si>
  <si>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</si>
  <si>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</si>
  <si>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</si>
  <si>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</si>
  <si>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</si>
  <si>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</si>
  <si>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</si>
  <si>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</si>
  <si>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</si>
  <si>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</si>
  <si>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</si>
  <si>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</si>
  <si>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</si>
  <si>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</si>
  <si>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</si>
  <si>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</si>
  <si>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</si>
  <si>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</si>
  <si>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</si>
  <si>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</si>
  <si>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</si>
  <si>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</si>
  <si>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</si>
  <si>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</si>
  <si>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</si>
  <si>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</si>
  <si>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</si>
  <si>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</si>
  <si>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</si>
  <si>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</si>
  <si>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</si>
  <si>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</si>
  <si>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</si>
  <si>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</si>
  <si>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</si>
  <si>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</si>
  <si>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</si>
  <si>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</si>
  <si>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</si>
  <si>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</si>
  <si>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</si>
  <si>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</si>
  <si>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</si>
  <si>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</si>
  <si>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</si>
  <si>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</si>
  <si>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</si>
  <si>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</si>
  <si>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</si>
  <si>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</si>
  <si>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</si>
  <si>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</si>
  <si>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</si>
  <si>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</si>
  <si>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</si>
  <si>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</si>
  <si>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</si>
  <si>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</si>
  <si>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</si>
  <si>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</si>
  <si>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</si>
  <si>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</si>
  <si>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</si>
  <si>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</si>
  <si>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</si>
  <si>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</si>
  <si>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</si>
  <si>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</si>
  <si>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</si>
  <si>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</si>
  <si>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</si>
  <si>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</si>
  <si>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</si>
  <si>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</si>
  <si>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</si>
  <si>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</si>
  <si>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</si>
  <si>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</si>
  <si>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</si>
  <si>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</si>
  <si>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</si>
  <si>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</si>
  <si>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</si>
  <si>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</si>
  <si>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</si>
  <si>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</si>
  <si>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</si>
  <si>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</si>
  <si>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</si>
  <si>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</si>
  <si>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</si>
  <si>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</si>
  <si>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</si>
  <si>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</si>
  <si>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</si>
  <si>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</si>
  <si>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</si>
  <si>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</si>
  <si>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</si>
  <si>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</si>
  <si>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</si>
  <si>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</si>
  <si>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</si>
  <si>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</si>
  <si>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</si>
  <si>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</si>
  <si>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</si>
  <si>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</si>
  <si>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</si>
  <si>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</si>
  <si>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</si>
  <si>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</si>
  <si>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</si>
  <si>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</si>
  <si>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</si>
  <si>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</si>
  <si>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</si>
  <si>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</si>
  <si>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</si>
  <si>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</si>
  <si>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</si>
  <si>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</si>
  <si>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</si>
  <si>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</si>
  <si>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</si>
  <si>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</si>
  <si>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</si>
  <si>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</si>
  <si>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</si>
  <si>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</si>
  <si>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</si>
  <si>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</si>
  <si>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</si>
  <si>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</si>
  <si>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</si>
  <si>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</si>
  <si>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</si>
  <si>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</si>
  <si>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</si>
  <si>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</si>
  <si>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</si>
  <si>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</si>
  <si>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</si>
  <si>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</si>
  <si>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</si>
  <si>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</si>
  <si>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</si>
  <si>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</si>
  <si>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</si>
  <si>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</si>
  <si>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</si>
  <si>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</si>
  <si>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</si>
  <si>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</si>
  <si>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</si>
  <si>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</si>
  <si>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</si>
  <si>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</si>
  <si>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</si>
  <si>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</si>
  <si>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</si>
  <si>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</si>
  <si>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</si>
  <si>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</si>
  <si>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</si>
  <si>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</si>
  <si>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</si>
  <si>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</si>
  <si>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</si>
  <si>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</si>
  <si>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</si>
  <si>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</si>
  <si>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</si>
  <si>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</si>
  <si>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</si>
  <si>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</si>
  <si>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</si>
  <si>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</si>
  <si>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</si>
  <si>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</si>
  <si>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</si>
  <si>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</si>
  <si>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</si>
  <si>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</si>
  <si>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</si>
  <si>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</si>
  <si>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</si>
  <si>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</si>
  <si>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</si>
  <si>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</si>
  <si>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</si>
  <si>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</si>
  <si>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</si>
  <si>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</si>
  <si>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</si>
  <si>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</si>
  <si>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</si>
  <si>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</si>
  <si>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</si>
  <si>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</si>
  <si>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</si>
  <si>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</si>
  <si>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</si>
  <si>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</si>
  <si>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</si>
  <si>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</si>
  <si>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</si>
  <si>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</si>
  <si>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</si>
  <si>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</si>
  <si>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</si>
  <si>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</si>
  <si>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</si>
  <si>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</si>
  <si>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</si>
  <si>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</si>
  <si>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</si>
  <si>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</si>
  <si>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</si>
  <si>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</si>
  <si>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</si>
  <si>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</si>
  <si>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</si>
  <si>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</si>
  <si>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</si>
  <si>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</si>
  <si>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</si>
  <si>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</si>
  <si>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</si>
  <si>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</si>
  <si>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</si>
  <si>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</si>
  <si>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</si>
  <si>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</si>
  <si>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</si>
  <si>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</si>
  <si>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</si>
  <si>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</si>
  <si>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</si>
  <si>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</si>
  <si>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</si>
  <si>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</si>
  <si>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</si>
  <si>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</si>
  <si>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</si>
  <si>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</si>
  <si>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</si>
  <si>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</si>
  <si>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</si>
  <si>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</si>
  <si>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</si>
  <si>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</si>
  <si>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</si>
  <si>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</si>
  <si>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</si>
  <si>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</si>
  <si>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</si>
  <si>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</si>
  <si>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</si>
  <si>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</si>
  <si>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</si>
  <si>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</si>
  <si>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</si>
  <si>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</si>
  <si>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</si>
  <si>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</si>
  <si>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</si>
  <si>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</si>
  <si>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</si>
  <si>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</si>
  <si>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</si>
  <si>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</si>
  <si>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</si>
  <si>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</si>
  <si>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</si>
  <si>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</si>
  <si>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</si>
  <si>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</si>
  <si>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</si>
  <si>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</si>
  <si>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</si>
  <si>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</si>
  <si>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</si>
  <si>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</si>
  <si>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</si>
  <si>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</si>
  <si>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</si>
  <si>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</si>
  <si>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</si>
  <si>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</si>
  <si>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</si>
  <si>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</si>
  <si>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</si>
  <si>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</si>
  <si>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</si>
  <si>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</si>
  <si>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</si>
  <si>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</si>
  <si>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</si>
  <si>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</si>
  <si>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</si>
  <si>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</si>
  <si>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</si>
  <si>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</si>
  <si>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</si>
  <si>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</si>
  <si>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</si>
  <si>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</si>
  <si>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</si>
  <si>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</si>
  <si>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</si>
  <si>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</si>
  <si>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</si>
  <si>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</si>
  <si>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</si>
  <si>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</si>
  <si>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</si>
  <si>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</si>
  <si>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</si>
  <si>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</si>
  <si>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</si>
  <si>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</si>
  <si>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</si>
  <si>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</si>
  <si>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</si>
  <si>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</si>
  <si>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</si>
  <si>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</si>
  <si>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</si>
  <si>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</si>
  <si>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</si>
  <si>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</si>
  <si>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</si>
  <si>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</si>
  <si>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</si>
  <si>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</si>
  <si>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</si>
  <si>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</si>
  <si>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</si>
  <si>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</si>
  <si>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</si>
  <si>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</si>
  <si>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</si>
  <si>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</si>
  <si>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</si>
  <si>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</si>
  <si>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</si>
  <si>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</si>
  <si>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</si>
  <si>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</si>
  <si>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</si>
  <si>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</si>
  <si>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</si>
  <si>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</si>
  <si>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</si>
  <si>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</si>
  <si>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</si>
  <si>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</si>
  <si>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</si>
  <si>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</si>
  <si>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</si>
  <si>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</si>
  <si>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</si>
  <si>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</si>
  <si>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</si>
  <si>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</si>
  <si>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</si>
  <si>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</si>
  <si>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</si>
  <si>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</si>
  <si>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</si>
  <si>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</si>
  <si>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</si>
  <si>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</si>
  <si>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</si>
  <si>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</si>
  <si>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</si>
  <si>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</si>
  <si>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</si>
  <si>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</si>
  <si>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</si>
  <si>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</si>
  <si>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</si>
  <si>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</si>
  <si>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</si>
  <si>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</si>
  <si>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</si>
  <si>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</si>
  <si>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</si>
  <si>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</si>
  <si>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</si>
  <si>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</si>
  <si>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</si>
  <si>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</si>
  <si>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</si>
  <si>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</si>
  <si>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</si>
  <si>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</si>
  <si>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</si>
  <si>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</si>
  <si>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</si>
  <si>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</si>
  <si>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</si>
  <si>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</si>
  <si>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</si>
  <si>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</si>
  <si>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</si>
  <si>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</si>
  <si>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</si>
  <si>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</si>
  <si>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</si>
  <si>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</si>
  <si>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</si>
  <si>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</si>
  <si>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</si>
  <si>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</si>
  <si>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</si>
  <si>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</si>
  <si>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</si>
  <si>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</si>
  <si>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</si>
  <si>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</si>
  <si>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</si>
  <si>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</si>
  <si>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</si>
  <si>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</si>
  <si>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</si>
  <si>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</si>
  <si>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</si>
  <si>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</si>
  <si>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</si>
  <si>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</si>
  <si>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</si>
  <si>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</si>
  <si>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</si>
  <si>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</si>
  <si>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</si>
  <si>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</si>
  <si>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</si>
  <si>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</si>
  <si>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</si>
  <si>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</si>
  <si>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</si>
  <si>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</si>
  <si>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</si>
  <si>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</si>
  <si>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</si>
  <si>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</si>
  <si>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</si>
  <si>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</si>
  <si>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</si>
  <si>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</si>
  <si>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</si>
  <si>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</si>
  <si>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</si>
  <si>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</si>
  <si>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</si>
  <si>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</si>
  <si>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</si>
  <si>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</si>
  <si>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</si>
  <si>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</si>
  <si>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</si>
  <si>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</si>
  <si>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</si>
  <si>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</si>
  <si>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</si>
  <si>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</si>
  <si>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</si>
  <si>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</si>
  <si>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</si>
  <si>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</si>
  <si>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</si>
  <si>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</si>
  <si>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</si>
  <si>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</si>
  <si>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</si>
  <si>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</si>
  <si>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</si>
  <si>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</si>
  <si>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</si>
  <si>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</si>
  <si>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</si>
  <si>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</si>
  <si>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</si>
  <si>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</si>
  <si>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</si>
  <si>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</si>
  <si>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</si>
  <si>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</si>
  <si>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</si>
  <si>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</si>
  <si>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</si>
  <si>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</si>
  <si>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</si>
  <si>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</si>
  <si>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</si>
  <si>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</si>
  <si>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</si>
  <si>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</si>
  <si>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</si>
  <si>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</si>
  <si>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</si>
  <si>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</si>
  <si>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</si>
  <si>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</si>
  <si>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</si>
  <si>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</si>
  <si>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</si>
  <si>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</si>
  <si>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</si>
  <si>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</si>
  <si>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</si>
  <si>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</si>
  <si>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</si>
  <si>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</si>
  <si>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</si>
  <si>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</si>
  <si>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</si>
  <si>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</si>
  <si>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</si>
  <si>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</si>
  <si>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</si>
  <si>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</si>
  <si>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</si>
  <si>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</si>
  <si>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</si>
  <si>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</si>
  <si>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</si>
  <si>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</si>
  <si>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</si>
  <si>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</si>
  <si>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</si>
  <si>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</si>
  <si>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</si>
  <si>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</si>
  <si>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</si>
  <si>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</si>
  <si>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</si>
  <si>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</si>
  <si>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</si>
  <si>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</si>
  <si>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</si>
  <si>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</si>
  <si>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</si>
  <si>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</si>
  <si>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</si>
  <si>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</si>
  <si>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</si>
  <si>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</si>
  <si>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</si>
  <si>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</si>
  <si>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</si>
  <si>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</si>
  <si>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</si>
  <si>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</si>
  <si>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</si>
  <si>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</si>
  <si>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</si>
  <si>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</si>
  <si>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</si>
  <si>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</si>
  <si>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</si>
  <si>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</si>
  <si>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</si>
  <si>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</si>
  <si>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</si>
  <si>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</si>
  <si>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</si>
  <si>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</si>
  <si>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</si>
  <si>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</si>
  <si>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</si>
  <si>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</si>
  <si>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</si>
  <si>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</si>
  <si>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</si>
  <si>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</si>
  <si>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</si>
  <si>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</si>
  <si>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</si>
  <si>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</si>
  <si>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</si>
  <si>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</si>
  <si>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</si>
  <si>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</si>
  <si>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</si>
  <si>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</si>
  <si>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</si>
  <si>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</si>
  <si>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</si>
  <si>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</si>
  <si>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</si>
  <si>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</si>
  <si>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</si>
  <si>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</si>
  <si>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</si>
  <si>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</si>
  <si>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</si>
  <si>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</si>
  <si>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</si>
  <si>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</si>
  <si>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</si>
  <si>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</si>
  <si>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</si>
  <si>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</si>
  <si>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</si>
  <si>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</si>
  <si>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</si>
  <si>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</si>
  <si>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</si>
  <si>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</si>
  <si>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</si>
  <si>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</si>
  <si>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</si>
  <si>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</si>
  <si>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</si>
  <si>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</si>
  <si>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</si>
  <si>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</si>
  <si>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</si>
  <si>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</si>
  <si>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</si>
  <si>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</si>
  <si>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</si>
  <si>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</si>
  <si>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</si>
  <si>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</si>
  <si>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</si>
  <si>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</si>
  <si>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</si>
  <si>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</si>
  <si>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</si>
  <si>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</si>
  <si>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</si>
  <si>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</si>
  <si>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</si>
  <si>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</si>
  <si>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</si>
  <si>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</si>
  <si>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</si>
  <si>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</si>
  <si>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</si>
  <si>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</si>
  <si>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</si>
  <si>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</si>
  <si>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</si>
  <si>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</si>
  <si>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</si>
  <si>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</si>
  <si>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</si>
  <si>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</si>
  <si>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</si>
  <si>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</si>
  <si>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</si>
  <si>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</si>
  <si>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</si>
  <si>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</si>
  <si>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</si>
  <si>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</si>
  <si>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</si>
  <si>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</si>
  <si>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</si>
  <si>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</si>
  <si>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</si>
  <si>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</si>
  <si>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</si>
  <si>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</si>
  <si>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</si>
  <si>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</si>
  <si>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</si>
  <si>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</si>
  <si>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</si>
  <si>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</si>
  <si>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</si>
  <si>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</si>
  <si>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</si>
  <si>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</si>
  <si>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</si>
  <si>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</si>
  <si>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</si>
  <si>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</si>
  <si>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</si>
  <si>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</si>
  <si>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</si>
  <si>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</si>
  <si>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</si>
  <si>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</si>
  <si>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</si>
  <si>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</si>
  <si>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</si>
  <si>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</si>
  <si>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</si>
  <si>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</si>
  <si>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</si>
  <si>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</si>
  <si>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</si>
  <si>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</si>
  <si>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</si>
  <si>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</si>
  <si>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</si>
  <si>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</si>
  <si>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</si>
  <si>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</si>
  <si>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</si>
  <si>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</si>
  <si>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</si>
  <si>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</si>
  <si>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</si>
  <si>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</si>
  <si>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</si>
  <si>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</si>
  <si>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</si>
  <si>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</si>
  <si>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</si>
  <si>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</si>
  <si>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</si>
  <si>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</si>
  <si>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</si>
  <si>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</si>
  <si>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</si>
  <si>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</si>
  <si>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</si>
  <si>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</si>
  <si>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</si>
  <si>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</si>
  <si>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</si>
  <si>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</si>
  <si>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</si>
  <si>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</si>
  <si>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</si>
  <si>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</si>
  <si>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</si>
  <si>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</si>
  <si>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</si>
  <si>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</si>
  <si>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</si>
  <si>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</si>
  <si>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</si>
  <si>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</si>
  <si>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</si>
  <si>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</si>
  <si>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</si>
  <si>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</si>
  <si>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</si>
  <si>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</si>
  <si>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</si>
  <si>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</si>
  <si>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</si>
  <si>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</si>
  <si>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</si>
  <si>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</si>
  <si>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</si>
  <si>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</si>
  <si>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</si>
  <si>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</si>
  <si>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</si>
  <si>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</si>
  <si>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</si>
  <si>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</si>
  <si>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</si>
  <si>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</si>
  <si>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</si>
  <si>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</si>
  <si>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</si>
  <si>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</si>
  <si>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</si>
  <si>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</si>
  <si>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</si>
  <si>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</si>
  <si>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</si>
  <si>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</si>
  <si>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</si>
  <si>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</si>
  <si>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</si>
  <si>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</si>
  <si>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</si>
  <si>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</si>
  <si>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</si>
  <si>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</si>
  <si>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</si>
  <si>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</si>
  <si>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</si>
  <si>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</si>
  <si>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</si>
  <si>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</si>
  <si>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</si>
  <si>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</si>
  <si>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</si>
  <si>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</si>
  <si>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</si>
  <si>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</si>
  <si>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</si>
  <si>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</si>
  <si>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</si>
  <si>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</si>
  <si>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</si>
  <si>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</si>
  <si>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</si>
  <si>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</si>
  <si>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</si>
  <si>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</si>
  <si>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</si>
  <si>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</si>
  <si>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</si>
  <si>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</si>
  <si>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</si>
  <si>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</si>
  <si>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</si>
  <si>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</si>
  <si>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</si>
  <si>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</si>
  <si>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</si>
  <si>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</si>
  <si>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</si>
  <si>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</si>
  <si>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</si>
  <si>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</si>
  <si>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</si>
  <si>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</si>
  <si>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</si>
  <si>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</si>
  <si>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</si>
  <si>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</si>
  <si>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</si>
  <si>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</si>
  <si>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</si>
  <si>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</si>
  <si>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</si>
  <si>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</si>
  <si>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</si>
  <si>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</si>
  <si>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</si>
  <si>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</si>
  <si>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</si>
  <si>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</si>
  <si>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</si>
  <si>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</si>
  <si>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</si>
  <si>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</si>
  <si>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</si>
  <si>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</si>
  <si>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</si>
  <si>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</si>
  <si>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</si>
  <si>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</si>
  <si>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</si>
  <si>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</si>
  <si>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</si>
  <si>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</si>
  <si>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</si>
  <si>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</si>
  <si>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</si>
  <si>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</si>
  <si>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</si>
  <si>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</si>
  <si>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</si>
  <si>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</si>
  <si>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</si>
  <si>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</si>
  <si>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</si>
  <si>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</si>
  <si>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</si>
  <si>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</si>
  <si>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</si>
  <si>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</si>
  <si>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</si>
  <si>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</si>
  <si>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</si>
  <si>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</si>
  <si>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</si>
  <si>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</si>
  <si>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</si>
  <si>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</si>
  <si>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</si>
  <si>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</si>
  <si>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</si>
  <si>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</si>
  <si>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</si>
  <si>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</si>
  <si>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</si>
  <si>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</si>
  <si>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</si>
  <si>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</si>
  <si>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</si>
  <si>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</si>
  <si>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</si>
  <si>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</si>
  <si>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</si>
  <si>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</si>
  <si>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</si>
  <si>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</si>
  <si>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</si>
  <si>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</si>
  <si>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</si>
  <si>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</si>
  <si>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</si>
  <si>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</si>
  <si>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</si>
  <si>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</si>
  <si>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</si>
  <si>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</si>
  <si>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</si>
  <si>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</si>
  <si>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</si>
  <si>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</si>
  <si>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</si>
  <si>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</si>
  <si>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</si>
  <si>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</si>
  <si>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</si>
  <si>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</si>
  <si>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</si>
  <si>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</si>
  <si>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</si>
  <si>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</si>
  <si>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</si>
  <si>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</si>
  <si>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</si>
  <si>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</si>
  <si>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</si>
  <si>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</si>
  <si>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</si>
  <si>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</si>
  <si>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</si>
  <si>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</si>
  <si>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</si>
  <si>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</si>
  <si>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</si>
  <si>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</si>
  <si>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</si>
  <si>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</si>
  <si>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</si>
  <si>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</si>
  <si>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</si>
  <si>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</si>
  <si>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</si>
  <si>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</si>
  <si>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</si>
  <si>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</si>
  <si>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</si>
  <si>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</si>
  <si>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</si>
  <si>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</si>
  <si>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</si>
  <si>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</si>
  <si>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</si>
  <si>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</si>
  <si>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</si>
  <si>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</si>
  <si>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</si>
  <si>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</si>
  <si>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</si>
  <si>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</si>
  <si>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</si>
  <si>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</si>
  <si>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</si>
  <si>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</si>
  <si>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</si>
  <si>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</si>
  <si>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</si>
  <si>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</si>
  <si>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</si>
  <si>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</si>
  <si>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</si>
  <si>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</si>
  <si>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</si>
  <si>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</si>
  <si>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</si>
  <si>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</si>
  <si>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</si>
  <si>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</si>
  <si>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</si>
  <si>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</si>
  <si>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</si>
  <si>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</si>
  <si>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</si>
  <si>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</si>
  <si>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</si>
  <si>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</si>
  <si>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</si>
  <si>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</si>
  <si>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</si>
  <si>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</si>
  <si>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</si>
  <si>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</si>
  <si>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</si>
  <si>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</si>
  <si>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</si>
  <si>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</si>
  <si>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</si>
  <si>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</si>
  <si>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</si>
  <si>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</si>
  <si>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</si>
  <si>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</si>
  <si>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</si>
  <si>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</si>
  <si>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</si>
  <si>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</si>
  <si>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</si>
  <si>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</si>
  <si>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</si>
  <si>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</si>
  <si>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</si>
  <si>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</si>
  <si>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</si>
  <si>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</si>
  <si>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</si>
  <si>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</si>
  <si>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</si>
  <si>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</si>
  <si>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</si>
  <si>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</si>
  <si>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</si>
  <si>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</si>
  <si>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</si>
  <si>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</si>
  <si>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</si>
  <si>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</si>
  <si>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</si>
  <si>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</si>
  <si>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</si>
  <si>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</si>
  <si>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</si>
  <si>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</si>
  <si>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</si>
  <si>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</si>
  <si>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</si>
  <si>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</si>
  <si>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</si>
  <si>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</si>
  <si>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</si>
  <si>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</si>
  <si>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</si>
  <si>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</si>
  <si>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</si>
  <si>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</si>
  <si>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</si>
  <si>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</si>
  <si>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</si>
  <si>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</si>
  <si>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</si>
  <si>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</si>
  <si>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</si>
  <si>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</si>
  <si>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</si>
  <si>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</si>
  <si>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</si>
  <si>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</si>
  <si>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</si>
  <si>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</si>
  <si>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</si>
  <si>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</si>
  <si>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</si>
  <si>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</si>
  <si>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</si>
  <si>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</si>
  <si>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</si>
  <si>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</si>
  <si>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</si>
  <si>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</si>
  <si>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</si>
  <si>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</si>
  <si>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</si>
  <si>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</si>
  <si>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</si>
  <si>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</si>
  <si>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</si>
  <si>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</si>
  <si>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</si>
  <si>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</si>
  <si>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</si>
  <si>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</si>
  <si>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</si>
  <si>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</si>
  <si>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</si>
  <si>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</si>
  <si>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</si>
  <si>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</si>
  <si>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</si>
  <si>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</si>
  <si>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</si>
  <si>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</si>
  <si>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</si>
  <si>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</si>
  <si>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</si>
  <si>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</si>
  <si>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</si>
  <si>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</si>
  <si>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</si>
  <si>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</si>
  <si>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</si>
  <si>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</si>
  <si>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</si>
  <si>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</si>
  <si>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</si>
  <si>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</si>
  <si>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</si>
  <si>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</si>
  <si>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</si>
  <si>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</si>
  <si>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</si>
  <si>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</si>
  <si>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</si>
  <si>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</si>
  <si>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</si>
  <si>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</si>
  <si>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</si>
  <si>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</si>
  <si>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</si>
  <si>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</si>
  <si>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</si>
  <si>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</si>
  <si>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</si>
  <si>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</si>
  <si>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</si>
  <si>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</si>
  <si>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</si>
  <si>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</si>
  <si>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</si>
  <si>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</si>
  <si>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</si>
  <si>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</si>
  <si>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</si>
  <si>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</si>
  <si>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</si>
  <si>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</si>
  <si>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</si>
  <si>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</si>
  <si>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</si>
  <si>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</si>
  <si>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</si>
  <si>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</si>
  <si>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</si>
  <si>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</si>
  <si>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</si>
  <si>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</si>
  <si>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</si>
  <si>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</si>
  <si>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</si>
  <si>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</si>
  <si>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</si>
  <si>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</si>
  <si>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</si>
  <si>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</si>
  <si>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</si>
  <si>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</si>
  <si>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</si>
  <si>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</si>
  <si>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</si>
  <si>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</si>
  <si>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</si>
  <si>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</si>
  <si>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</si>
  <si>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</si>
  <si>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</si>
  <si>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</si>
  <si>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</si>
  <si>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</si>
  <si>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</si>
  <si>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</si>
  <si>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</si>
  <si>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</si>
  <si>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</si>
  <si>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</si>
  <si>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</si>
  <si>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</si>
  <si>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</si>
  <si>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</si>
  <si>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</si>
  <si>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</si>
  <si>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</si>
  <si>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</si>
  <si>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</si>
  <si>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</si>
  <si>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</si>
  <si>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</si>
  <si>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</si>
  <si>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</si>
  <si>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</si>
  <si>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</si>
  <si>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</si>
  <si>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</si>
  <si>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</si>
  <si>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</si>
  <si>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</si>
  <si>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</si>
  <si>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</si>
  <si>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</si>
  <si>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</si>
  <si>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</si>
  <si>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</si>
  <si>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</si>
  <si>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</si>
  <si>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</si>
  <si>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</si>
  <si>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</si>
  <si>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</si>
  <si>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</si>
  <si>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</si>
  <si>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</si>
  <si>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</si>
  <si>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</si>
  <si>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</si>
  <si>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</si>
  <si>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</si>
  <si>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</si>
  <si>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</si>
  <si>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</si>
  <si>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</si>
  <si>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</si>
  <si>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</si>
  <si>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</si>
  <si>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</si>
  <si>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</si>
  <si>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</si>
  <si>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</si>
  <si>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</si>
  <si>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</si>
  <si>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</si>
  <si>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</si>
  <si>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</si>
  <si>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</si>
  <si>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</si>
  <si>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</si>
  <si>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</si>
  <si>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</si>
  <si>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</si>
  <si>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</si>
  <si>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</si>
  <si>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</si>
  <si>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</si>
  <si>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</si>
  <si>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</si>
  <si>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</si>
  <si>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</si>
  <si>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</si>
  <si>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</si>
  <si>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</si>
  <si>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</si>
  <si>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</si>
  <si>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</si>
  <si>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</si>
  <si>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</si>
  <si>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</si>
  <si>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</si>
  <si>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</si>
  <si>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</si>
  <si>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</si>
  <si>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</si>
  <si>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</si>
  <si>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</si>
  <si>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</si>
  <si>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</si>
  <si>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</si>
  <si>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</si>
  <si>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</si>
  <si>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</si>
  <si>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</si>
  <si>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</si>
  <si>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</si>
  <si>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</si>
  <si>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</si>
  <si>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</si>
  <si>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</si>
  <si>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</si>
  <si>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</si>
  <si>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</si>
  <si>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</si>
  <si>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</si>
  <si>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</si>
  <si>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</si>
  <si>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</si>
  <si>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</si>
  <si>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</si>
  <si>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</si>
  <si>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</si>
  <si>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</si>
  <si>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</si>
  <si>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</si>
  <si>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</si>
  <si>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</si>
  <si>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</si>
  <si>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</si>
  <si>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</si>
  <si>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</si>
  <si>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</si>
  <si>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</si>
  <si>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</si>
  <si>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</si>
  <si>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</si>
  <si>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</si>
  <si>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</si>
  <si>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</si>
  <si>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</si>
  <si>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</si>
  <si>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</si>
  <si>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</si>
  <si>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</si>
  <si>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</si>
  <si>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</si>
  <si>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</si>
  <si>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</si>
  <si>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</si>
  <si>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</si>
  <si>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</si>
  <si>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</si>
  <si>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</si>
  <si>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</si>
  <si>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</si>
  <si>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</si>
  <si>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</si>
  <si>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</si>
  <si>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</si>
  <si>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</si>
  <si>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</si>
  <si>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</si>
  <si>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</si>
  <si>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</si>
  <si>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</si>
  <si>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</si>
  <si>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</si>
  <si>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</si>
  <si>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</si>
  <si>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</si>
  <si>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</si>
  <si>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</si>
  <si>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</si>
  <si>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</si>
  <si>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</si>
  <si>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</si>
  <si>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</si>
  <si>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</si>
  <si>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</si>
  <si>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</si>
  <si>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</si>
  <si>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</si>
  <si>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</si>
  <si>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</si>
  <si>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</si>
  <si>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</si>
  <si>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</si>
  <si>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</si>
  <si>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</si>
  <si>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</si>
  <si>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</si>
  <si>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</si>
  <si>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</si>
  <si>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</si>
  <si>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</si>
  <si>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</si>
  <si>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</si>
  <si>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</si>
  <si>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</si>
  <si>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</si>
  <si>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</si>
  <si>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</si>
  <si>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</si>
  <si>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</si>
  <si>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</si>
  <si>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</si>
  <si>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</si>
  <si>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</si>
  <si>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</si>
  <si>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</si>
  <si>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</si>
  <si>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</si>
  <si>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</si>
  <si>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</si>
  <si>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</si>
  <si>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</si>
  <si>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</si>
  <si>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</si>
  <si>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</si>
  <si>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</si>
  <si>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</si>
  <si>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</si>
  <si>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</si>
  <si>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</si>
  <si>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</si>
  <si>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</si>
  <si>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</si>
  <si>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</si>
  <si>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</si>
  <si>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</si>
  <si>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</si>
  <si>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</si>
  <si>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</si>
  <si>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</si>
  <si>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</si>
  <si>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</si>
  <si>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</si>
  <si>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</si>
  <si>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</si>
  <si>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</si>
  <si>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</si>
  <si>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</si>
  <si>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</si>
  <si>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</si>
  <si>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</si>
  <si>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</si>
  <si>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</si>
  <si>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</si>
  <si>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</si>
  <si>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</si>
  <si>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</si>
  <si>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</si>
  <si>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</si>
  <si>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</si>
  <si>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</si>
  <si>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</si>
  <si>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</si>
  <si>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</si>
  <si>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</si>
  <si>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</si>
  <si>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</si>
  <si>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</si>
  <si>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</si>
  <si>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</si>
  <si>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</si>
  <si>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</si>
  <si>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</si>
  <si>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</si>
  <si>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</si>
  <si>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</si>
  <si>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</si>
  <si>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</si>
  <si>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</si>
  <si>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</si>
  <si>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</si>
  <si>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</si>
  <si>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</si>
  <si>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</si>
  <si>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</si>
  <si>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</si>
  <si>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</si>
  <si>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</si>
  <si>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</si>
  <si>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</si>
  <si>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</si>
  <si>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</si>
  <si>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</si>
  <si>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</si>
  <si>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</si>
  <si>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</si>
  <si>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</si>
  <si>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</si>
  <si>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</si>
  <si>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</si>
  <si>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</si>
  <si>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</si>
  <si>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</si>
  <si>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</si>
  <si>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</si>
  <si>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</si>
  <si>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</si>
  <si>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</si>
  <si>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</si>
  <si>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</si>
  <si>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</si>
  <si>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</si>
  <si>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</si>
  <si>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</si>
  <si>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</si>
  <si>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</si>
  <si>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</si>
  <si>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</si>
  <si>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</si>
  <si>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</si>
  <si>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</si>
  <si>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</si>
  <si>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</si>
  <si>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</si>
  <si>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</si>
  <si>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</si>
  <si>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</si>
  <si>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</si>
  <si>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</si>
  <si>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</si>
  <si>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</si>
  <si>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</si>
  <si>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</si>
  <si>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</si>
  <si>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</si>
  <si>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</si>
  <si>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</si>
  <si>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</si>
  <si>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</si>
  <si>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</si>
  <si>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</si>
  <si>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</si>
  <si>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</si>
  <si>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</si>
  <si>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</si>
  <si>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</si>
  <si>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</si>
  <si>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</si>
  <si>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</si>
  <si>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</si>
  <si>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</si>
  <si>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</si>
  <si>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</si>
  <si>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</si>
  <si>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</si>
  <si>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</si>
  <si>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</si>
  <si>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</si>
  <si>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</si>
  <si>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</si>
  <si>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</si>
  <si>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</si>
  <si>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</si>
  <si>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</si>
  <si>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</si>
  <si>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</si>
  <si>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</si>
  <si>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</si>
  <si>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</si>
  <si>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</si>
  <si>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</si>
  <si>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</si>
  <si>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</si>
  <si>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</si>
  <si>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</si>
  <si>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</si>
  <si>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</si>
  <si>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</si>
  <si>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</si>
  <si>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</si>
  <si>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</si>
  <si>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</si>
  <si>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</si>
  <si>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</si>
  <si>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</si>
  <si>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</si>
  <si>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</si>
  <si>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</si>
  <si>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</si>
  <si>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</si>
  <si>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</si>
  <si>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</si>
  <si>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</si>
  <si>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</si>
  <si>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</si>
  <si>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</si>
  <si>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</si>
  <si>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</si>
  <si>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</si>
  <si>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</si>
  <si>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</si>
  <si>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</si>
  <si>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</si>
  <si>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</si>
  <si>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</si>
  <si>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</si>
  <si>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</si>
  <si>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</si>
  <si>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</si>
  <si>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</si>
  <si>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</si>
  <si>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</si>
  <si>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</si>
  <si>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</si>
  <si>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</si>
  <si>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</si>
  <si>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</si>
  <si>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</si>
  <si>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</si>
  <si>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</si>
  <si>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</si>
  <si>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</si>
  <si>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</si>
  <si>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</si>
  <si>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</si>
  <si>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</si>
  <si>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</si>
  <si>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</si>
  <si>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</si>
  <si>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</si>
  <si>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</si>
  <si>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</si>
  <si>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</si>
  <si>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</si>
  <si>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</si>
  <si>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</si>
  <si>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</si>
  <si>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</si>
  <si>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</si>
  <si>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</si>
  <si>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</si>
  <si>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</si>
  <si>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</si>
  <si>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</si>
  <si>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</si>
  <si>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</si>
  <si>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</si>
  <si>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</si>
  <si>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</si>
  <si>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</si>
  <si>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</si>
  <si>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</si>
  <si>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</si>
  <si>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</si>
  <si>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</si>
  <si>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</si>
  <si>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</si>
  <si>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</si>
  <si>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</si>
  <si>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</si>
  <si>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</si>
  <si>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</si>
  <si>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</si>
  <si>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</si>
  <si>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</si>
  <si>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</si>
  <si>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</si>
  <si>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</si>
  <si>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</si>
  <si>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</si>
  <si>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</si>
  <si>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</si>
  <si>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</si>
  <si>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</si>
  <si>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</si>
  <si>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</si>
  <si>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</si>
  <si>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</si>
  <si>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</si>
  <si>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</si>
  <si>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</si>
  <si>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</si>
  <si>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</si>
  <si>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</si>
  <si>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</si>
  <si>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</si>
  <si>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</si>
  <si>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</si>
  <si>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</si>
  <si>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</si>
  <si>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</si>
  <si>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</si>
  <si>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</si>
  <si>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</si>
  <si>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</si>
  <si>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</si>
  <si>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</si>
  <si>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</si>
  <si>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</si>
  <si>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</si>
  <si>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</si>
  <si>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</si>
  <si>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</si>
  <si>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</si>
  <si>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</si>
  <si>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</si>
  <si>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</si>
  <si>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</si>
  <si>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</si>
  <si>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</si>
  <si>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</si>
  <si>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</si>
  <si>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</si>
  <si>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</si>
  <si>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</si>
  <si>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</si>
  <si>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</si>
  <si>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</si>
  <si>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</si>
  <si>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</si>
  <si>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</si>
  <si>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</si>
  <si>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</si>
  <si>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</si>
  <si>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</si>
  <si>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</si>
  <si>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</si>
  <si>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</si>
  <si>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</si>
  <si>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</si>
  <si>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</si>
  <si>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</si>
  <si>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</si>
  <si>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</si>
  <si>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</si>
  <si>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</si>
  <si>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</si>
  <si>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</si>
  <si>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</si>
  <si>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</si>
  <si>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</si>
  <si>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</si>
  <si>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</si>
  <si>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</si>
  <si>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</si>
  <si>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</si>
  <si>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</si>
  <si>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</si>
  <si>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</si>
  <si>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</si>
  <si>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</si>
  <si>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</si>
  <si>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</si>
  <si>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</si>
  <si>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</si>
  <si>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</si>
  <si>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</si>
  <si>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</si>
  <si>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</si>
  <si>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</si>
  <si>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</si>
  <si>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</si>
  <si>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</si>
  <si>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</si>
  <si>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</si>
  <si>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</si>
  <si>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</si>
  <si>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</si>
  <si>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</si>
  <si>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</si>
  <si>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</si>
  <si>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</si>
  <si>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</si>
  <si>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</si>
  <si>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</si>
  <si>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</si>
  <si>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</si>
  <si>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</si>
  <si>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</si>
  <si>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</si>
  <si>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</si>
  <si>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</si>
  <si>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</si>
  <si>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</si>
  <si>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</si>
  <si>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</si>
  <si>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</si>
  <si>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</si>
  <si>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</si>
  <si>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</si>
  <si>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</si>
  <si>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</si>
  <si>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</si>
  <si>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</si>
  <si>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</si>
  <si>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</si>
  <si>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</si>
  <si>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</si>
  <si>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</si>
  <si>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</si>
  <si>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</si>
  <si>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</si>
  <si>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</si>
  <si>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</si>
  <si>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</si>
  <si>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</si>
  <si>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</si>
  <si>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</si>
  <si>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</si>
  <si>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</si>
  <si>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</si>
  <si>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</si>
  <si>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</si>
  <si>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</si>
  <si>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</si>
  <si>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</si>
  <si>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</si>
  <si>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</si>
  <si>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</si>
  <si>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</si>
  <si>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</si>
  <si>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</si>
  <si>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</si>
  <si>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</si>
  <si>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</si>
  <si>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</si>
  <si>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</si>
  <si>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</si>
  <si>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</si>
  <si>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</si>
  <si>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</si>
  <si>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</si>
  <si>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</si>
  <si>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</si>
  <si>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</si>
  <si>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</si>
  <si>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</si>
  <si>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</si>
  <si>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</si>
  <si>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</si>
  <si>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</si>
  <si>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</si>
  <si>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</si>
  <si>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</si>
  <si>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</si>
  <si>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</si>
  <si>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</si>
  <si>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</si>
  <si>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</si>
  <si>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</si>
  <si>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</si>
  <si>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</si>
  <si>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</si>
  <si>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</si>
  <si>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</si>
  <si>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</si>
  <si>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</si>
  <si>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</si>
  <si>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</si>
  <si>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</si>
  <si>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</si>
  <si>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</si>
  <si>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</si>
  <si>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</si>
  <si>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</si>
  <si>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</si>
  <si>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</si>
  <si>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</si>
  <si>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</si>
  <si>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</si>
  <si>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</si>
  <si>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</si>
  <si>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</si>
  <si>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</si>
  <si>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</si>
  <si>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</si>
  <si>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</si>
  <si>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</si>
  <si>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</si>
  <si>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</si>
  <si>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</si>
  <si>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</si>
  <si>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</si>
  <si>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</si>
  <si>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</si>
  <si>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</si>
  <si>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</si>
  <si>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</si>
  <si>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</si>
  <si>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</si>
  <si>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</si>
  <si>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</si>
  <si>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</si>
  <si>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</si>
  <si>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</si>
  <si>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</si>
  <si>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</si>
  <si>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</si>
  <si>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</si>
  <si>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</si>
  <si>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</si>
  <si>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</si>
  <si>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</si>
  <si>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</si>
  <si>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</si>
  <si>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</si>
  <si>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</si>
  <si>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</si>
  <si>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</si>
  <si>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</si>
  <si>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</si>
  <si>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</si>
  <si>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</si>
  <si>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</si>
  <si>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</si>
  <si>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</si>
  <si>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</si>
  <si>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</si>
  <si>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</si>
  <si>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</si>
  <si>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</si>
  <si>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</si>
  <si>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</si>
  <si>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</si>
  <si>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</si>
  <si>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</si>
  <si>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</si>
  <si>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</si>
  <si>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</si>
  <si>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</si>
  <si>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</si>
  <si>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</si>
  <si>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</si>
  <si>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</si>
  <si>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</si>
  <si>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</si>
  <si>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</si>
  <si>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</si>
  <si>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</si>
  <si>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</si>
  <si>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</si>
  <si>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</si>
  <si>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</si>
  <si>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</si>
  <si>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</si>
  <si>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</si>
  <si>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</si>
  <si>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</si>
  <si>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</si>
  <si>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</si>
  <si>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</si>
  <si>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</si>
  <si>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</si>
  <si>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</si>
  <si>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</si>
  <si>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</si>
  <si>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</si>
  <si>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</si>
  <si>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</si>
  <si>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</si>
  <si>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</si>
  <si>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</si>
  <si>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</si>
  <si>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</si>
  <si>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</si>
  <si>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</si>
  <si>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</si>
  <si>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</si>
  <si>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</si>
  <si>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</si>
  <si>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</si>
  <si>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</si>
  <si>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</si>
  <si>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</si>
  <si>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</si>
  <si>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</si>
  <si>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</si>
  <si>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</si>
  <si>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</si>
  <si>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</si>
  <si>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</si>
  <si>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</si>
  <si>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</si>
  <si>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</si>
  <si>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</si>
  <si>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</si>
  <si>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</si>
  <si>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</si>
  <si>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</si>
  <si>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</si>
  <si>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</si>
  <si>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</si>
  <si>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</si>
  <si>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</si>
  <si>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</si>
  <si>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</si>
  <si>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</si>
  <si>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</si>
  <si>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</si>
  <si>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</si>
  <si>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</si>
  <si>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</si>
  <si>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</si>
  <si>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</si>
  <si>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</si>
  <si>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</si>
  <si>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</si>
  <si>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</si>
  <si>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</si>
  <si>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</si>
  <si>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</si>
  <si>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</si>
  <si>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</si>
  <si>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</si>
  <si>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</si>
  <si>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</si>
  <si>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</si>
  <si>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</si>
  <si>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</si>
  <si>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</si>
  <si>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</si>
  <si>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</si>
  <si>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</si>
  <si>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</si>
  <si>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</si>
  <si>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</si>
  <si>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</si>
  <si>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</si>
  <si>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</si>
  <si>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</si>
  <si>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</si>
  <si>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</si>
  <si>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</si>
  <si>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</si>
  <si>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</si>
  <si>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</si>
  <si>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</si>
  <si>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</si>
  <si>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</si>
  <si>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</si>
  <si>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</si>
  <si>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</si>
  <si>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</si>
  <si>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</si>
  <si>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</si>
  <si>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</si>
  <si>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</si>
  <si>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</si>
  <si>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</si>
  <si>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</si>
  <si>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</si>
  <si>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</si>
  <si>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</si>
  <si>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</si>
  <si>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</si>
  <si>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</si>
  <si>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</si>
  <si>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</si>
  <si>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</si>
  <si>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</si>
  <si>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</si>
  <si>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</si>
  <si>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</si>
  <si>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</si>
  <si>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</si>
  <si>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</si>
  <si>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</si>
  <si>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</si>
  <si>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</si>
  <si>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</si>
  <si>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</si>
  <si>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</si>
  <si>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</si>
  <si>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</si>
  <si>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</si>
  <si>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</si>
  <si>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</si>
  <si>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</si>
  <si>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</si>
  <si>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</si>
  <si>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</si>
  <si>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</si>
  <si>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</si>
  <si>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</si>
  <si>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</si>
  <si>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</si>
  <si>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</si>
  <si>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</si>
  <si>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</si>
  <si>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</si>
  <si>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</si>
  <si>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</si>
  <si>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</si>
  <si>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</si>
  <si>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</si>
  <si>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</si>
  <si>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</si>
  <si>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</si>
  <si>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</si>
  <si>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</si>
  <si>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</si>
  <si>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</si>
  <si>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</si>
  <si>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</si>
  <si>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</si>
  <si>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</si>
  <si>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</si>
  <si>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</si>
  <si>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</si>
  <si>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</si>
  <si>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</si>
  <si>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</si>
  <si>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</si>
  <si>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</si>
  <si>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</si>
  <si>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</si>
  <si>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</si>
  <si>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</si>
  <si>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</si>
  <si>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</si>
  <si>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</si>
  <si>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</si>
  <si>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</si>
  <si>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</si>
  <si>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</si>
  <si>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</si>
  <si>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</si>
  <si>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</si>
  <si>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</si>
  <si>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</si>
  <si>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</si>
  <si>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</si>
  <si>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</si>
  <si>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</si>
  <si>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</si>
  <si>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</si>
  <si>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</si>
  <si>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</si>
  <si>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</si>
  <si>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</si>
  <si>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</si>
  <si>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</si>
  <si>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</si>
  <si>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</si>
  <si>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</si>
  <si>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</si>
  <si>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</si>
  <si>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</si>
  <si>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</si>
  <si>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</si>
  <si>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</si>
  <si>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</si>
  <si>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</si>
  <si>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</si>
  <si>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</si>
  <si>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</si>
  <si>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</si>
  <si>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</si>
  <si>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</si>
  <si>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</si>
  <si>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</si>
  <si>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</si>
  <si>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</si>
  <si>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</si>
  <si>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</si>
  <si>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</si>
  <si>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</si>
  <si>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</si>
  <si>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</si>
  <si>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</si>
  <si>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</si>
  <si>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</si>
  <si>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</si>
  <si>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</si>
  <si>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</si>
  <si>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</si>
  <si>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</si>
  <si>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</si>
  <si>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</si>
  <si>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</si>
  <si>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</si>
  <si>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</si>
  <si>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</si>
  <si>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</si>
  <si>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</si>
  <si>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</si>
  <si>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</si>
  <si>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</si>
  <si>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</si>
  <si>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</si>
  <si>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</si>
  <si>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</si>
  <si>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</si>
  <si>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</si>
  <si>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</si>
  <si>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</si>
  <si>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</si>
  <si>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</si>
  <si>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</si>
  <si>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</si>
  <si>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</si>
  <si>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</si>
  <si>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</si>
  <si>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</si>
  <si>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</si>
  <si>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</si>
  <si>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</si>
  <si>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</si>
  <si>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</si>
  <si>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</si>
  <si>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</si>
  <si>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</si>
  <si>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</si>
  <si>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</si>
  <si>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</si>
  <si>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</si>
  <si>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</si>
  <si>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</si>
  <si>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</si>
  <si>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</si>
  <si>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</si>
  <si>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</si>
  <si>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</si>
  <si>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</si>
  <si>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</si>
  <si>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</si>
  <si>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</si>
  <si>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</si>
  <si>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</si>
  <si>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</si>
  <si>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</si>
  <si>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</si>
  <si>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</si>
  <si>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</si>
  <si>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</si>
  <si>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</si>
  <si>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</si>
  <si>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</si>
  <si>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</si>
  <si>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</si>
  <si>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</si>
  <si>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</si>
  <si>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</si>
  <si>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</si>
  <si>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</si>
  <si>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</si>
  <si>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</si>
  <si>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</si>
  <si>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</si>
  <si>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</si>
  <si>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</si>
  <si>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</si>
  <si>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</si>
  <si>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</si>
  <si>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</si>
  <si>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</si>
  <si>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</si>
  <si>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</si>
  <si>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</si>
  <si>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</si>
  <si>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</si>
  <si>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</si>
  <si>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</si>
  <si>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</si>
  <si>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</si>
  <si>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</si>
  <si>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</si>
  <si>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</si>
  <si>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</si>
  <si>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</si>
  <si>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</si>
  <si>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</si>
  <si>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</si>
  <si>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</si>
  <si>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</si>
  <si>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</si>
  <si>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</si>
  <si>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</si>
  <si>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</si>
  <si>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</si>
  <si>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</si>
  <si>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</si>
  <si>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</si>
  <si>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</si>
  <si>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</si>
  <si>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</si>
  <si>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</si>
  <si>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</si>
  <si>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</si>
  <si>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</si>
  <si>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</si>
  <si>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</si>
  <si>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</si>
  <si>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</si>
  <si>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</si>
  <si>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</si>
  <si>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</si>
  <si>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</si>
  <si>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</si>
  <si>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</si>
  <si>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</si>
  <si>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</si>
  <si>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</si>
  <si>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</si>
  <si>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</si>
  <si>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</si>
  <si>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</si>
  <si>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</si>
  <si>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</si>
  <si>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</si>
  <si>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</si>
  <si>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</si>
  <si>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</si>
  <si>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</si>
  <si>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</si>
  <si>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</si>
  <si>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</si>
  <si>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</si>
  <si>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</si>
  <si>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</si>
  <si>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</si>
  <si>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</si>
  <si>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</si>
  <si>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</si>
  <si>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</si>
  <si>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</si>
  <si>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</si>
  <si>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</si>
  <si>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</si>
  <si>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</si>
  <si>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</si>
  <si>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</si>
  <si>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</si>
  <si>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</si>
  <si>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</si>
  <si>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</si>
  <si>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</si>
  <si>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</si>
  <si>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</si>
  <si>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</si>
  <si>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</si>
  <si>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</si>
  <si>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</si>
  <si>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</si>
  <si>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</si>
  <si>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</si>
  <si>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</si>
  <si>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</si>
  <si>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</si>
  <si>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</si>
  <si>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</si>
  <si>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</si>
  <si>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</si>
  <si>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</si>
  <si>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</si>
  <si>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</si>
  <si>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</si>
  <si>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</si>
  <si>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</si>
  <si>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</si>
  <si>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</si>
  <si>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</si>
  <si>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</si>
  <si>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</si>
  <si>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</si>
  <si>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</si>
  <si>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</si>
  <si>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</si>
  <si>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</si>
  <si>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</si>
  <si>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</si>
  <si>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</si>
  <si>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</si>
  <si>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</si>
  <si>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</si>
  <si>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</si>
  <si>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</si>
  <si>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</si>
  <si>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</si>
  <si>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</si>
  <si>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</si>
  <si>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</si>
  <si>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</si>
  <si>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</si>
  <si>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</si>
  <si>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</si>
  <si>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</si>
  <si>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</si>
  <si>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</si>
  <si>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</si>
  <si>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</si>
  <si>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</si>
  <si>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</si>
  <si>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</si>
  <si>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</si>
  <si>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</si>
  <si>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</si>
  <si>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</si>
  <si>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</si>
  <si>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</si>
  <si>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</si>
  <si>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</si>
  <si>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</si>
  <si>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</si>
  <si>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</si>
  <si>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</si>
  <si>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</si>
  <si>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</si>
  <si>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</si>
  <si>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</si>
  <si>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</si>
  <si>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</si>
  <si>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</si>
  <si>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</si>
  <si>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</si>
  <si>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</si>
  <si>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</si>
  <si>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</si>
  <si>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</si>
  <si>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</si>
  <si>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</si>
  <si>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</si>
  <si>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</si>
  <si>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</si>
  <si>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</si>
  <si>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</si>
  <si>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</si>
  <si>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</si>
  <si>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</si>
  <si>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</si>
  <si>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</si>
  <si>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</si>
  <si>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</si>
  <si>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</si>
  <si>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</si>
  <si>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</si>
  <si>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</si>
  <si>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</si>
  <si>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</si>
  <si>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</si>
  <si>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</si>
  <si>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</si>
  <si>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</si>
  <si>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</si>
  <si>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</si>
  <si>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</si>
  <si>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</si>
  <si>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</si>
  <si>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</si>
  <si>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</si>
  <si>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</si>
  <si>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</si>
  <si>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</si>
  <si>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</si>
  <si>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</si>
  <si>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</si>
  <si>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</si>
  <si>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</si>
  <si>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</si>
  <si>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</si>
  <si>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</si>
  <si>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</si>
  <si>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</si>
  <si>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</si>
  <si>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</si>
  <si>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</si>
  <si>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</si>
  <si>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</si>
  <si>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</si>
  <si>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</si>
  <si>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</si>
  <si>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</si>
  <si>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</si>
  <si>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</si>
  <si>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</si>
  <si>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</si>
  <si>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</si>
  <si>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</si>
  <si>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</si>
  <si>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</si>
  <si>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</si>
  <si>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</si>
  <si>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</si>
  <si>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</si>
  <si>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</si>
  <si>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</si>
  <si>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</si>
  <si>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</si>
  <si>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</si>
  <si>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</si>
  <si>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</si>
  <si>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</si>
  <si>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</si>
  <si>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</si>
  <si>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</si>
  <si>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</si>
  <si>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</si>
  <si>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</si>
  <si>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</si>
  <si>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</si>
  <si>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</si>
  <si>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</si>
  <si>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</si>
  <si>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</si>
  <si>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</si>
  <si>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</si>
  <si>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</si>
  <si>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</si>
  <si>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</si>
  <si>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</si>
  <si>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</si>
  <si>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</si>
  <si>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</si>
  <si>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</si>
  <si>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</si>
  <si>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</si>
  <si>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</si>
  <si>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</si>
  <si>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</si>
  <si>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</si>
  <si>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</si>
  <si>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</si>
  <si>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</si>
  <si>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</si>
  <si>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</si>
  <si>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</si>
  <si>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</si>
  <si>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</si>
  <si>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</si>
  <si>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</si>
  <si>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</si>
  <si>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</si>
  <si>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</si>
  <si>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</si>
  <si>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</si>
  <si>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</si>
  <si>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</si>
  <si>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</si>
  <si>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</si>
  <si>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</si>
  <si>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</si>
  <si>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</si>
  <si>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</si>
  <si>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</si>
  <si>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</si>
  <si>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</si>
  <si>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</si>
  <si>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</si>
  <si>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</si>
  <si>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</si>
  <si>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</si>
  <si>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</si>
  <si>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</si>
  <si>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</si>
  <si>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</si>
  <si>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</si>
  <si>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</si>
  <si>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</si>
  <si>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</si>
  <si>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</si>
  <si>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</si>
  <si>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</si>
  <si>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</si>
  <si>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</si>
  <si>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</si>
  <si>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</si>
  <si>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</si>
  <si>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</si>
  <si>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</si>
  <si>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</si>
  <si>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</si>
  <si>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</si>
  <si>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</si>
  <si>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</si>
  <si>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</si>
  <si>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</si>
  <si>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</si>
  <si>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</si>
  <si>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</si>
  <si>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</si>
  <si>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</si>
  <si>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</si>
  <si>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</si>
  <si>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</si>
  <si>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</si>
  <si>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</si>
  <si>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</si>
  <si>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</si>
  <si>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</si>
  <si>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</si>
  <si>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</si>
  <si>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</si>
  <si>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</si>
  <si>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</si>
  <si>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</si>
  <si>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</si>
  <si>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</si>
  <si>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</si>
  <si>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</si>
  <si>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</si>
  <si>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</si>
  <si>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</si>
  <si>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</si>
  <si>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</si>
  <si>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</si>
  <si>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</si>
  <si>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</si>
  <si>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</si>
  <si>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</si>
  <si>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</si>
  <si>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</si>
  <si>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</si>
  <si>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</si>
  <si>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</si>
  <si>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</si>
  <si>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</si>
  <si>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</si>
  <si>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</si>
  <si>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</si>
  <si>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</si>
  <si>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</si>
  <si>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</si>
  <si>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</si>
  <si>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</si>
  <si>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</si>
  <si>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</si>
  <si>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</si>
  <si>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</si>
  <si>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</si>
  <si>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</si>
  <si>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</si>
  <si>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</si>
  <si>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</si>
  <si>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</si>
  <si>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</si>
  <si>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</si>
  <si>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</si>
  <si>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</si>
  <si>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</si>
  <si>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</si>
  <si>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</si>
  <si>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</si>
  <si>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</si>
  <si>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</si>
  <si>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</si>
  <si>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</si>
  <si>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</si>
  <si>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</si>
  <si>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</si>
  <si>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</si>
  <si>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</si>
  <si>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</si>
  <si>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</si>
  <si>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</si>
  <si>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</si>
  <si>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</si>
  <si>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</si>
  <si>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</si>
  <si>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</si>
  <si>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</si>
  <si>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</si>
  <si>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</si>
  <si>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</si>
  <si>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</si>
  <si>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</si>
  <si>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</si>
  <si>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</si>
  <si>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</si>
  <si>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</si>
  <si>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</si>
  <si>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</si>
  <si>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</si>
  <si>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</si>
  <si>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</si>
  <si>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</si>
  <si>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</si>
  <si>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</si>
  <si>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</si>
  <si>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</si>
  <si>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</si>
  <si>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</si>
  <si>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</si>
  <si>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</si>
  <si>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</si>
  <si>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</si>
  <si>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</si>
  <si>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</si>
  <si>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</si>
  <si>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</si>
  <si>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</si>
  <si>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</si>
  <si>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</si>
  <si>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</si>
  <si>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</si>
  <si>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</si>
  <si>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</si>
  <si>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</si>
  <si>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</si>
  <si>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</si>
  <si>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</si>
  <si>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</si>
  <si>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</si>
  <si>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</si>
  <si>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</si>
  <si>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</si>
  <si>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</si>
  <si>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</si>
  <si>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</si>
  <si>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</si>
  <si>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</si>
  <si>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</si>
  <si>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</si>
  <si>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</si>
  <si>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</si>
  <si>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</si>
  <si>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</si>
  <si>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</si>
  <si>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</si>
  <si>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</si>
  <si>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</si>
  <si>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</si>
  <si>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</si>
  <si>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</si>
  <si>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</si>
  <si>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</si>
  <si>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</si>
  <si>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</si>
  <si>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</si>
  <si>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</si>
  <si>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</si>
  <si>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</si>
  <si>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</si>
  <si>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</si>
  <si>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</si>
  <si>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</si>
  <si>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</si>
  <si>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</si>
  <si>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</si>
  <si>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</si>
  <si>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</si>
  <si>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</si>
  <si>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</si>
  <si>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</si>
  <si>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</si>
  <si>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</si>
  <si>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</si>
  <si>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</si>
  <si>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</si>
  <si>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</si>
  <si>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</si>
  <si>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</si>
  <si>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</si>
  <si>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</si>
  <si>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</si>
  <si>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</si>
  <si>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</si>
  <si>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</si>
  <si>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</si>
  <si>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</si>
  <si>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</si>
  <si>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</si>
  <si>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</si>
  <si>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</si>
  <si>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</si>
  <si>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</si>
  <si>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</si>
  <si>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</si>
  <si>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</si>
  <si>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</si>
  <si>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</si>
  <si>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</si>
  <si>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</si>
  <si>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</si>
  <si>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</si>
  <si>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</si>
  <si>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</si>
  <si>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</si>
  <si>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</si>
  <si>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</si>
  <si>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</si>
  <si>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</si>
  <si>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</si>
  <si>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</si>
  <si>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</si>
  <si>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</si>
  <si>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</si>
  <si>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</si>
  <si>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</si>
  <si>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</si>
  <si>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</si>
  <si>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</si>
  <si>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</si>
  <si>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</si>
  <si>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</si>
  <si>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</si>
  <si>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</si>
  <si>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</si>
  <si>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</si>
  <si>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</si>
  <si>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</si>
  <si>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</si>
  <si>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</si>
  <si>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</si>
  <si>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</si>
  <si>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</si>
  <si>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</si>
  <si>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</si>
  <si>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</si>
  <si>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</si>
  <si>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</si>
  <si>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</si>
  <si>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</si>
  <si>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</si>
  <si>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</si>
  <si>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</si>
  <si>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</si>
  <si>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</si>
  <si>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</si>
  <si>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</si>
  <si>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</si>
  <si>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</si>
  <si>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</si>
  <si>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</si>
  <si>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</si>
  <si>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</si>
  <si>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</si>
  <si>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</si>
  <si>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</si>
  <si>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</si>
  <si>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</si>
  <si>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</si>
  <si>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</si>
  <si>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</si>
  <si>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</si>
  <si>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</si>
  <si>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</si>
  <si>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</si>
  <si>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</si>
  <si>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</si>
  <si>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</si>
  <si>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</si>
  <si>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</si>
  <si>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</si>
  <si>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</si>
  <si>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</si>
  <si>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</si>
  <si>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</si>
  <si>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</si>
  <si>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</si>
  <si>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</si>
  <si>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</si>
  <si>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</si>
  <si>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</si>
  <si>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</si>
  <si>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</si>
  <si>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</si>
  <si>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</si>
  <si>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</si>
  <si>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</si>
  <si>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</si>
  <si>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</si>
  <si>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</si>
  <si>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</si>
  <si>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</si>
  <si>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</si>
  <si>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</si>
  <si>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</si>
  <si>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</si>
  <si>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</si>
  <si>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</si>
  <si>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</si>
  <si>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</si>
  <si>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</si>
  <si>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</si>
  <si>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</si>
  <si>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</si>
  <si>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</si>
  <si>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</si>
  <si>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</si>
  <si>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</si>
  <si>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</si>
  <si>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</si>
  <si>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</si>
  <si>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</si>
  <si>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</si>
  <si>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</si>
  <si>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</si>
  <si>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</si>
  <si>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</si>
  <si>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</si>
  <si>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</si>
  <si>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</si>
  <si>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</si>
  <si>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</si>
  <si>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</si>
  <si>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</si>
  <si>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</si>
  <si>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</si>
  <si>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</si>
  <si>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</si>
  <si>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</si>
  <si>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</si>
  <si>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</si>
  <si>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</si>
  <si>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</si>
  <si>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</si>
  <si>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</si>
  <si>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</si>
  <si>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</si>
  <si>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</si>
  <si>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</si>
  <si>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</si>
  <si>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</si>
  <si>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</si>
  <si>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</si>
  <si>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</si>
  <si>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</si>
  <si>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</si>
  <si>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</si>
  <si>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</si>
  <si>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</si>
  <si>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</si>
  <si>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</si>
  <si>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</si>
  <si>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</si>
  <si>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</si>
  <si>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</si>
  <si>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</si>
  <si>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</si>
  <si>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</si>
  <si>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</si>
  <si>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</si>
  <si>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</si>
  <si>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</si>
  <si>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</si>
  <si>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</si>
  <si>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</si>
  <si>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</si>
  <si>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</si>
  <si>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</si>
  <si>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</si>
  <si>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</si>
  <si>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</si>
  <si>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</si>
  <si>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</si>
  <si>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</si>
  <si>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</si>
  <si>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</si>
  <si>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</si>
  <si>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</si>
  <si>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</si>
  <si>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</si>
  <si>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</si>
  <si>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</si>
  <si>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</si>
  <si>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</si>
  <si>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</si>
  <si>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</si>
  <si>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</si>
  <si>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</si>
  <si>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</si>
  <si>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</si>
  <si>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</si>
  <si>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</si>
  <si>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</si>
  <si>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</si>
  <si>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</si>
  <si>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</si>
  <si>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</si>
  <si>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</si>
  <si>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</si>
  <si>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</si>
  <si>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</si>
  <si>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</si>
  <si>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</si>
  <si>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</si>
  <si>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</si>
  <si>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</si>
  <si>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</si>
  <si>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</si>
  <si>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</si>
  <si>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</si>
  <si>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</si>
  <si>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</si>
  <si>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</si>
  <si>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</si>
  <si>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</si>
  <si>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</si>
  <si>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</si>
  <si>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</si>
  <si>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</si>
  <si>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</si>
  <si>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</si>
  <si>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</si>
  <si>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</si>
  <si>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</si>
  <si>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</si>
  <si>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</si>
  <si>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</si>
  <si>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</si>
  <si>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</si>
  <si>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</si>
  <si>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</si>
  <si>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</si>
  <si>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</si>
  <si>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</si>
  <si>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</si>
  <si>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</si>
  <si>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</si>
  <si>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</si>
  <si>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</si>
  <si>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</si>
  <si>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</si>
  <si>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</si>
  <si>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</si>
  <si>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</si>
  <si>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</si>
  <si>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</si>
  <si>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</si>
  <si>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</si>
  <si>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</si>
  <si>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</si>
  <si>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</si>
  <si>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</si>
  <si>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</si>
  <si>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</si>
  <si>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</si>
  <si>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</si>
  <si>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</si>
  <si>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</si>
  <si>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</si>
  <si>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</si>
  <si>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</si>
  <si>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</si>
  <si>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</si>
  <si>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</si>
  <si>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</si>
  <si>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</si>
  <si>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</si>
  <si>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</si>
  <si>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</si>
  <si>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</si>
  <si>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</si>
  <si>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</si>
  <si>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</si>
  <si>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</si>
  <si>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</si>
  <si>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</si>
  <si>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</si>
  <si>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</si>
  <si>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</si>
  <si>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</si>
  <si>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</si>
  <si>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</si>
  <si>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</si>
  <si>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</si>
  <si>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</si>
  <si>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</si>
  <si>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</si>
  <si>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</si>
  <si>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</si>
  <si>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</si>
  <si>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</si>
  <si>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</si>
  <si>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</si>
  <si>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</si>
  <si>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</si>
  <si>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</si>
  <si>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</si>
  <si>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</si>
  <si>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</si>
  <si>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</si>
  <si>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</si>
  <si>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</si>
  <si>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</si>
  <si>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</si>
  <si>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</si>
  <si>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</si>
  <si>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</si>
  <si>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</si>
  <si>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</si>
  <si>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</si>
  <si>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</si>
  <si>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</si>
  <si>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</si>
  <si>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</si>
  <si>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</si>
  <si>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</si>
  <si>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</si>
  <si>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</si>
  <si>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</si>
  <si>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</si>
  <si>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</si>
  <si>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</si>
  <si>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</si>
  <si>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</si>
  <si>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</si>
  <si>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</si>
  <si>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</si>
  <si>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</si>
  <si>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</si>
  <si>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</si>
  <si>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</si>
  <si>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</si>
  <si>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</si>
  <si>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</si>
  <si>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</si>
  <si>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</si>
  <si>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</si>
  <si>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</si>
  <si>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</si>
  <si>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</si>
  <si>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</si>
  <si>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</si>
  <si>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</si>
  <si>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</si>
  <si>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</si>
  <si>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</si>
  <si>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</si>
  <si>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</si>
  <si>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</si>
  <si>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</si>
  <si>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</si>
  <si>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</si>
  <si>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</si>
  <si>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</si>
  <si>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</si>
  <si>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</si>
  <si>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</si>
  <si>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</si>
  <si>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</si>
  <si>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</si>
  <si>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</si>
  <si>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</si>
  <si>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</si>
  <si>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</si>
  <si>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</si>
  <si>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</si>
  <si>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</si>
  <si>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</si>
  <si>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</si>
  <si>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</si>
  <si>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</si>
  <si>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</si>
  <si>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</si>
  <si>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</si>
  <si>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</si>
  <si>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</si>
  <si>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</si>
  <si>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</si>
  <si>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</si>
  <si>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</si>
  <si>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</si>
  <si>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</si>
  <si>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</si>
  <si>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</si>
  <si>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</si>
  <si>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</si>
  <si>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</si>
  <si>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</si>
  <si>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</si>
  <si>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</si>
  <si>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</si>
  <si>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</si>
  <si>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</si>
  <si>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</si>
  <si>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</si>
  <si>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</si>
  <si>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</si>
  <si>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</si>
  <si>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</si>
  <si>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</si>
  <si>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</si>
  <si>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</si>
  <si>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</si>
  <si>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</si>
  <si>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</si>
  <si>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</si>
  <si>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</si>
  <si>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</si>
  <si>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</si>
  <si>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</si>
  <si>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</si>
  <si>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</si>
  <si>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</si>
  <si>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</si>
  <si>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</si>
  <si>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</si>
  <si>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</si>
  <si>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</si>
  <si>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</si>
  <si>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</si>
  <si>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</si>
  <si>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</si>
  <si>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</si>
  <si>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</si>
  <si>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</si>
  <si>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</si>
  <si>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</si>
  <si>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</si>
  <si>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</si>
  <si>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</si>
  <si>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</si>
  <si>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</si>
  <si>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</si>
  <si>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</si>
  <si>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</si>
  <si>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</si>
  <si>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</si>
  <si>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</si>
  <si>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</si>
  <si>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</si>
  <si>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</si>
  <si>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</si>
  <si>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</si>
  <si>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</si>
  <si>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</si>
  <si>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</si>
  <si>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</si>
  <si>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</si>
  <si>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</si>
  <si>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</si>
  <si>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</si>
  <si>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</si>
  <si>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</si>
  <si>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</si>
  <si>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</si>
  <si>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</si>
  <si>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</si>
  <si>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</si>
  <si>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</si>
  <si>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</si>
  <si>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</si>
  <si>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</si>
  <si>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</si>
  <si>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</si>
  <si>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</si>
  <si>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</si>
  <si>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</si>
  <si>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</si>
  <si>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</si>
  <si>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</si>
  <si>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</si>
  <si>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</si>
  <si>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</si>
  <si>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</si>
  <si>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</si>
  <si>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</si>
  <si>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</si>
  <si>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</si>
  <si>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</si>
  <si>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</si>
  <si>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</si>
  <si>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</si>
  <si>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</si>
  <si>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</si>
  <si>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</si>
  <si>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</si>
  <si>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</si>
  <si>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</si>
  <si>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</si>
  <si>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</si>
  <si>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</si>
  <si>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</si>
  <si>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</si>
  <si>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</si>
  <si>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</si>
  <si>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</si>
  <si>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</si>
  <si>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</si>
  <si>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</si>
  <si>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</si>
  <si>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</si>
  <si>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</si>
  <si>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</si>
  <si>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</si>
  <si>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</si>
  <si>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</si>
  <si>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</si>
  <si>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</si>
  <si>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</si>
  <si>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</si>
  <si>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</si>
  <si>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</si>
  <si>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</si>
  <si>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</si>
  <si>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</si>
  <si>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</si>
  <si>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</si>
  <si>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</si>
  <si>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</si>
  <si>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</si>
  <si>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</si>
  <si>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</si>
  <si>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</si>
  <si>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</si>
  <si>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</si>
  <si>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</si>
  <si>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</si>
  <si>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</si>
  <si>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</si>
  <si>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</si>
  <si>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</si>
  <si>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</si>
  <si>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</si>
  <si>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</si>
  <si>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</si>
  <si>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</si>
  <si>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</si>
  <si>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</si>
  <si>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</si>
  <si>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</si>
  <si>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</si>
  <si>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</si>
  <si>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</si>
  <si>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</si>
  <si>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</si>
  <si>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</si>
  <si>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</si>
  <si>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</si>
  <si>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</si>
  <si>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</si>
  <si>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</si>
  <si>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</si>
  <si>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</si>
  <si>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</si>
  <si>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</si>
  <si>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</si>
  <si>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</si>
  <si>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</si>
  <si>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</si>
  <si>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</si>
  <si>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</si>
  <si>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</si>
  <si>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</si>
  <si>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</si>
  <si>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</si>
  <si>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</si>
  <si>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</si>
  <si>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</si>
  <si>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</si>
  <si>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</si>
  <si>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</si>
  <si>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</si>
  <si>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</si>
  <si>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</si>
  <si>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</si>
  <si>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</si>
  <si>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</si>
  <si>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</si>
  <si>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</si>
  <si>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</si>
  <si>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</si>
  <si>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</si>
  <si>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</si>
  <si>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</si>
  <si>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</si>
  <si>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</si>
  <si>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</si>
  <si>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</si>
  <si>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</si>
  <si>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</si>
  <si>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</si>
  <si>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</si>
  <si>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</si>
  <si>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</si>
  <si>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</si>
  <si>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</si>
  <si>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</si>
  <si>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</si>
  <si>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</si>
  <si>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</si>
  <si>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</si>
  <si>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</si>
  <si>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</si>
  <si>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</si>
  <si>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</si>
  <si>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</si>
  <si>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</si>
  <si>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</si>
  <si>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</si>
  <si>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</si>
  <si>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</si>
  <si>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</si>
  <si>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</si>
  <si>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</si>
  <si>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</si>
  <si>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</si>
  <si>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</si>
  <si>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</si>
  <si>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</si>
  <si>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</si>
  <si>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</si>
  <si>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</si>
  <si>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</si>
  <si>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</si>
  <si>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</si>
  <si>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</si>
  <si>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</si>
  <si>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</si>
  <si>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</si>
  <si>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</si>
  <si>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</si>
  <si>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</si>
  <si>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</si>
  <si>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</si>
  <si>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</si>
  <si>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</si>
  <si>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</si>
  <si>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</si>
  <si>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</si>
  <si>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</si>
  <si>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</si>
  <si>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</si>
  <si>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</si>
  <si>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</si>
  <si>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</si>
  <si>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</si>
  <si>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</si>
  <si>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</si>
  <si>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</si>
  <si>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</si>
  <si>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</si>
  <si>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</si>
  <si>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</si>
  <si>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</si>
  <si>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</si>
  <si>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</si>
  <si>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</si>
  <si>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</si>
  <si>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</si>
  <si>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</si>
  <si>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</si>
  <si>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</si>
  <si>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</si>
  <si>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</si>
  <si>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</si>
  <si>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</si>
  <si>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</si>
  <si>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</si>
  <si>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</si>
  <si>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</si>
  <si>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</si>
  <si>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</si>
  <si>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</si>
  <si>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</si>
  <si>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</si>
  <si>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</si>
  <si>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</si>
  <si>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</si>
  <si>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</si>
  <si>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</si>
  <si>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</si>
  <si>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</si>
  <si>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</si>
  <si>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</si>
  <si>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</si>
  <si>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</si>
  <si>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</si>
  <si>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</si>
  <si>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</si>
  <si>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</si>
  <si>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</si>
  <si>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</si>
  <si>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</si>
  <si>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</si>
  <si>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</si>
  <si>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</si>
  <si>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</si>
  <si>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</si>
  <si>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</si>
  <si>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</si>
  <si>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</si>
  <si>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</si>
  <si>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</si>
  <si>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</si>
  <si>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</si>
  <si>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</si>
  <si>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</si>
  <si>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</si>
  <si>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</si>
  <si>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</si>
  <si>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</si>
  <si>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</si>
  <si>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</si>
  <si>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</si>
  <si>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</si>
  <si>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</si>
  <si>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</si>
  <si>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</si>
  <si>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</si>
  <si>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</si>
  <si>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</si>
  <si>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</si>
  <si>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</si>
  <si>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</si>
  <si>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</si>
  <si>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</si>
  <si>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</si>
  <si>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</si>
  <si>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</si>
  <si>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</si>
  <si>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</si>
  <si>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</si>
  <si>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</si>
  <si>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</si>
  <si>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</si>
  <si>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</si>
  <si>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</si>
  <si>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</si>
  <si>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</si>
  <si>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</si>
  <si>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</si>
  <si>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</si>
  <si>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</si>
  <si>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</si>
  <si>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</si>
  <si>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</si>
  <si>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</si>
  <si>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</si>
  <si>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</si>
  <si>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</si>
  <si>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</si>
  <si>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</si>
  <si>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</si>
  <si>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</si>
  <si>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</si>
  <si>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</si>
  <si>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</si>
  <si>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</si>
  <si>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</si>
  <si>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</si>
  <si>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</si>
  <si>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</si>
  <si>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</si>
  <si>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</si>
  <si>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</si>
  <si>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</si>
  <si>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</si>
  <si>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</si>
  <si>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</si>
  <si>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</si>
  <si>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</si>
  <si>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</si>
  <si>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</si>
  <si>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</si>
  <si>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</si>
  <si>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</si>
  <si>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</si>
  <si>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</si>
  <si>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</si>
  <si>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</si>
  <si>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</si>
  <si>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</si>
  <si>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</si>
  <si>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</si>
  <si>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</si>
  <si>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</si>
  <si>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</si>
  <si>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</si>
  <si>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</si>
  <si>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</si>
  <si>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</si>
  <si>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</si>
  <si>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</si>
  <si>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</si>
  <si>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</si>
  <si>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</si>
  <si>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</si>
  <si>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</si>
  <si>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</si>
  <si>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</si>
  <si>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</si>
  <si>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</si>
  <si>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</si>
  <si>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</si>
  <si>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</si>
  <si>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</si>
  <si>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</si>
  <si>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</si>
  <si>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</si>
  <si>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</si>
  <si>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</si>
  <si>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</si>
  <si>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</si>
  <si>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</si>
  <si>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</si>
  <si>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</si>
  <si>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</si>
  <si>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</si>
  <si>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</si>
  <si>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</si>
  <si>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</si>
  <si>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</si>
  <si>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</si>
  <si>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</si>
  <si>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</si>
  <si>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</si>
  <si>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</si>
  <si>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</si>
  <si>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</si>
  <si>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</si>
  <si>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</si>
  <si>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</si>
  <si>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</si>
  <si>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</si>
  <si>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</si>
  <si>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</si>
  <si>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</si>
  <si>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</si>
  <si>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</si>
  <si>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</si>
  <si>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</si>
  <si>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</si>
  <si>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</si>
  <si>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</si>
  <si>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</si>
  <si>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</si>
  <si>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</si>
  <si>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</si>
  <si>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</si>
  <si>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</si>
  <si>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</si>
  <si>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</si>
  <si>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</si>
  <si>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</si>
  <si>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</si>
  <si>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</si>
  <si>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</si>
  <si>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</si>
  <si>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</si>
  <si>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</si>
  <si>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</si>
  <si>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</si>
  <si>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</si>
  <si>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</si>
  <si>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</si>
  <si>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</si>
  <si>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</si>
  <si>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</si>
  <si>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</si>
  <si>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</si>
  <si>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</si>
  <si>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</si>
  <si>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</si>
  <si>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</si>
  <si>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</si>
  <si>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</si>
  <si>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</si>
  <si>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</si>
  <si>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</si>
  <si>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</si>
  <si>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</si>
  <si>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</si>
  <si>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</si>
  <si>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</si>
  <si>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</si>
  <si>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</si>
  <si>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</si>
  <si>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</si>
  <si>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</si>
  <si>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</si>
  <si>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</si>
  <si>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</si>
  <si>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</si>
  <si>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</si>
  <si>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</si>
  <si>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</si>
  <si>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</si>
  <si>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</si>
  <si>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</si>
  <si>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</si>
  <si>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</si>
  <si>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</si>
  <si>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</si>
  <si>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</si>
  <si>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</si>
  <si>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</si>
  <si>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</si>
  <si>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</si>
  <si>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</si>
  <si>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</si>
  <si>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</si>
  <si>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</si>
  <si>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</si>
  <si>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</si>
  <si>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</si>
  <si>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</si>
  <si>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</si>
  <si>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</si>
  <si>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</si>
  <si>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</si>
  <si>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</si>
  <si>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</si>
  <si>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</si>
  <si>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</si>
  <si>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</si>
  <si>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</si>
  <si>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</si>
  <si>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</si>
  <si>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</si>
  <si>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</si>
  <si>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</si>
  <si>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</si>
  <si>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</si>
  <si>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</si>
  <si>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</si>
  <si>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</si>
  <si>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</si>
  <si>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</si>
  <si>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</si>
  <si>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</si>
  <si>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</si>
  <si>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</si>
  <si>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</si>
  <si>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</si>
  <si>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</si>
  <si>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</si>
  <si>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</si>
  <si>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</si>
  <si>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</si>
  <si>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</si>
  <si>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</si>
  <si>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</si>
  <si>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</si>
  <si>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</si>
  <si>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</si>
  <si>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</si>
  <si>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</si>
  <si>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</si>
  <si>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</si>
  <si>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</si>
  <si>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</si>
  <si>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</si>
  <si>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</si>
  <si>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</si>
  <si>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</si>
  <si>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</si>
  <si>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</si>
  <si>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</si>
  <si>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</si>
  <si>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</si>
  <si>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</si>
  <si>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</si>
  <si>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</si>
  <si>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</si>
  <si>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</si>
  <si>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</si>
  <si>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</si>
  <si>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</si>
  <si>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</si>
  <si>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</si>
  <si>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</si>
  <si>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</si>
  <si>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</si>
  <si>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</si>
  <si>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</si>
  <si>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</si>
  <si>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</si>
  <si>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</si>
  <si>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</si>
  <si>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</si>
  <si>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</si>
  <si>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</si>
  <si>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</si>
  <si>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</si>
  <si>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</si>
  <si>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</si>
  <si>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</si>
  <si>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</si>
  <si>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</si>
  <si>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</si>
  <si>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</si>
  <si>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</si>
  <si>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</si>
  <si>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</si>
  <si>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</si>
  <si>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</si>
  <si>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</si>
  <si>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</si>
  <si>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</si>
  <si>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</si>
  <si>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</si>
  <si>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</si>
  <si>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</si>
  <si>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</si>
  <si>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</si>
  <si>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</si>
  <si>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</si>
  <si>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</si>
  <si>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</si>
  <si>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</si>
  <si>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</si>
  <si>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</si>
  <si>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</si>
  <si>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</si>
  <si>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</si>
  <si>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</si>
  <si>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</si>
  <si>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</si>
  <si>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</si>
  <si>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</si>
  <si>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</si>
  <si>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</si>
  <si>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</si>
  <si>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</si>
  <si>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</si>
  <si>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</si>
  <si>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</si>
  <si>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</si>
  <si>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</si>
  <si>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</si>
  <si>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</si>
  <si>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</si>
  <si>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</si>
  <si>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</si>
  <si>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</si>
  <si>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</si>
  <si>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</si>
  <si>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</si>
  <si>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</si>
  <si>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</si>
  <si>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</si>
  <si>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</si>
  <si>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</si>
  <si>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</si>
  <si>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</si>
  <si>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</si>
  <si>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</si>
  <si>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</si>
  <si>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</si>
  <si>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</si>
  <si>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</si>
  <si>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</si>
  <si>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</si>
  <si>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</si>
  <si>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</si>
  <si>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</si>
  <si>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</si>
  <si>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</si>
  <si>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</si>
  <si>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</si>
  <si>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</si>
  <si>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</si>
  <si>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</si>
  <si>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</si>
  <si>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</si>
  <si>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</si>
  <si>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</si>
  <si>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</si>
  <si>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</si>
  <si>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</si>
  <si>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</si>
  <si>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</si>
  <si>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</si>
  <si>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</si>
  <si>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</si>
  <si>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</si>
  <si>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</si>
  <si>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</si>
  <si>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</si>
  <si>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</si>
  <si>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</si>
  <si>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</si>
  <si>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</si>
  <si>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</si>
  <si>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</si>
  <si>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</si>
  <si>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</si>
  <si>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</si>
  <si>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</si>
  <si>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</si>
  <si>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</si>
  <si>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</si>
  <si>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</si>
  <si>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</si>
  <si>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</si>
  <si>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</si>
  <si>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</si>
  <si>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</si>
  <si>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</si>
  <si>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</si>
  <si>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</si>
  <si>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</si>
  <si>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</si>
  <si>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</si>
  <si>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</si>
  <si>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</si>
  <si>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</si>
  <si>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</si>
  <si>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</si>
  <si>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</si>
  <si>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</si>
  <si>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</si>
  <si>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</si>
  <si>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</si>
  <si>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</si>
  <si>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</si>
  <si>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</si>
  <si>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</si>
  <si>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</si>
  <si>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</si>
  <si>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</si>
  <si>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</si>
  <si>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</si>
  <si>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</si>
  <si>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</si>
  <si>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</si>
  <si>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</si>
  <si>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</si>
  <si>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</si>
  <si>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</si>
  <si>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</si>
  <si>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</si>
  <si>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</si>
  <si>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</si>
  <si>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</si>
  <si>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</si>
  <si>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</si>
  <si>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</si>
  <si>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</si>
  <si>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</si>
  <si>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</si>
  <si>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</si>
  <si>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</si>
  <si>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</si>
  <si>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</si>
  <si>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</si>
  <si>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</si>
  <si>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</si>
  <si>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</si>
  <si>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</si>
  <si>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</si>
  <si>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</si>
  <si>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</si>
  <si>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</si>
  <si>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</si>
  <si>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</si>
  <si>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</si>
  <si>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</si>
  <si>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</si>
  <si>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</si>
  <si>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</si>
  <si>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</si>
  <si>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</si>
  <si>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</si>
  <si>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</si>
  <si>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</si>
  <si>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</si>
  <si>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</si>
  <si>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</si>
  <si>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</si>
  <si>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</si>
  <si>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</si>
  <si>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</si>
  <si>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</si>
  <si>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</si>
  <si>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</si>
  <si>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</si>
  <si>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</si>
  <si>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</si>
  <si>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</si>
  <si>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</si>
  <si>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</si>
  <si>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</si>
  <si>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</si>
  <si>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</si>
  <si>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</si>
  <si>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</si>
  <si>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</si>
  <si>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</si>
  <si>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</si>
  <si>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</si>
  <si>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</si>
  <si>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</si>
  <si>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</si>
  <si>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</si>
  <si>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</si>
  <si>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</si>
  <si>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</si>
  <si>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</si>
  <si>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</si>
  <si>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</si>
  <si>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</si>
  <si>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</si>
  <si>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</si>
  <si>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</si>
  <si>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</si>
  <si>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</si>
  <si>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</si>
  <si>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</si>
  <si>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</si>
  <si>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</si>
  <si>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</si>
  <si>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</si>
  <si>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</si>
  <si>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</si>
  <si>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</si>
  <si>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</si>
  <si>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</si>
  <si>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</si>
  <si>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</si>
  <si>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</si>
  <si>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</si>
  <si>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</si>
  <si>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</si>
  <si>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</si>
  <si>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</si>
  <si>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</si>
  <si>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</si>
  <si>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</si>
  <si>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</si>
  <si>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</si>
  <si>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</si>
  <si>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</si>
  <si>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</si>
  <si>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</si>
  <si>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</si>
  <si>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</si>
  <si>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</si>
  <si>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</si>
  <si>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</si>
  <si>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</si>
  <si>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</si>
  <si>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</si>
  <si>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</si>
  <si>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</si>
  <si>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</si>
  <si>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</si>
  <si>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</si>
  <si>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</si>
  <si>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</si>
  <si>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</si>
  <si>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</si>
  <si>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</si>
  <si>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</si>
  <si>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</si>
  <si>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</si>
  <si>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</si>
  <si>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</si>
  <si>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</si>
  <si>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</si>
  <si>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</si>
  <si>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</si>
  <si>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</si>
  <si>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</si>
  <si>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</si>
  <si>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</si>
  <si>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</si>
  <si>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</si>
  <si>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</si>
  <si>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</si>
  <si>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</si>
  <si>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</si>
  <si>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</si>
  <si>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</si>
  <si>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</si>
  <si>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</si>
  <si>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</si>
  <si>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</si>
  <si>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</si>
  <si>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</si>
  <si>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</si>
  <si>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</si>
  <si>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</si>
  <si>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</si>
  <si>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</si>
  <si>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</si>
  <si>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</si>
  <si>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</si>
  <si>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</si>
  <si>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</si>
  <si>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</si>
  <si>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</si>
  <si>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</si>
  <si>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</si>
  <si>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</si>
  <si>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</si>
  <si>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</si>
  <si>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</si>
  <si>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</si>
  <si>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</si>
  <si>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</si>
  <si>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</si>
  <si>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</si>
  <si>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</si>
  <si>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</si>
  <si>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</si>
  <si>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</si>
  <si>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</si>
  <si>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</si>
  <si>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</si>
  <si>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</si>
  <si>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</si>
  <si>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</si>
  <si>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</si>
  <si>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</si>
  <si>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</si>
  <si>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</si>
  <si>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</si>
  <si>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</si>
  <si>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</si>
  <si>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</si>
  <si>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</si>
  <si>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</si>
  <si>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</si>
  <si>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</si>
  <si>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</si>
  <si>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</si>
  <si>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</si>
  <si>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</si>
  <si>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</si>
  <si>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</si>
  <si>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</si>
  <si>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</si>
  <si>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</si>
  <si>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</si>
  <si>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</si>
  <si>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</si>
  <si>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</si>
  <si>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</si>
  <si>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</si>
  <si>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</si>
  <si>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</si>
  <si>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</si>
  <si>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</si>
  <si>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</si>
  <si>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</si>
  <si>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</si>
  <si>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</si>
  <si>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</si>
  <si>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</si>
  <si>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</si>
  <si>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</si>
  <si>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</si>
  <si>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</si>
  <si>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</si>
  <si>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</si>
  <si>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</si>
  <si>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</si>
  <si>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</si>
  <si>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</si>
  <si>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</si>
  <si>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</si>
  <si>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</si>
  <si>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</si>
  <si>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</si>
  <si>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</si>
  <si>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</si>
  <si>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</si>
  <si>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</si>
  <si>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</si>
  <si>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</si>
  <si>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</si>
  <si>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</si>
  <si>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</si>
  <si>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</si>
  <si>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</si>
  <si>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</si>
  <si>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</si>
  <si>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</si>
  <si>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</si>
  <si>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</si>
  <si>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</si>
  <si>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</si>
  <si>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</si>
  <si>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</si>
  <si>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</si>
  <si>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</si>
  <si>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</si>
  <si>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</si>
  <si>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</si>
  <si>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</si>
  <si>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</si>
  <si>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</si>
  <si>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</si>
  <si>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</si>
  <si>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</si>
  <si>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</si>
  <si>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</si>
  <si>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</si>
  <si>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</si>
  <si>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</si>
  <si>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</si>
  <si>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</si>
  <si>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</si>
  <si>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</si>
  <si>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</si>
  <si>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</si>
  <si>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</si>
  <si>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</si>
  <si>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</si>
  <si>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</si>
  <si>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</si>
  <si>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</si>
  <si>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</si>
  <si>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</si>
  <si>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</si>
  <si>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</si>
  <si>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</si>
  <si>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</si>
  <si>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</si>
  <si>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</si>
  <si>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</si>
  <si>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</si>
  <si>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</si>
  <si>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</si>
  <si>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</si>
  <si>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</si>
  <si>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</si>
  <si>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</si>
  <si>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</si>
  <si>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</si>
  <si>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</si>
  <si>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</si>
  <si>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</si>
  <si>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</si>
  <si>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</si>
  <si>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</si>
  <si>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</si>
  <si>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</si>
  <si>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</si>
  <si>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</si>
  <si>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</si>
  <si>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</si>
  <si>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</si>
  <si>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</si>
  <si>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</si>
  <si>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</si>
  <si>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</si>
  <si>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</si>
  <si>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</si>
  <si>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</si>
  <si>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</si>
  <si>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</si>
  <si>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</si>
  <si>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</si>
  <si>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</si>
  <si>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</si>
  <si>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</si>
  <si>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</si>
  <si>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</si>
  <si>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</si>
  <si>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</si>
  <si>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</si>
  <si>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</si>
  <si>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</si>
  <si>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</si>
  <si>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</si>
  <si>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</si>
  <si>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</si>
  <si>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</si>
  <si>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</si>
  <si>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</si>
  <si>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</si>
  <si>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</si>
  <si>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</si>
  <si>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</si>
  <si>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</si>
  <si>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</si>
  <si>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</si>
  <si>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</si>
  <si>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</si>
  <si>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</si>
  <si>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</si>
  <si>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</si>
  <si>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</si>
  <si>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</si>
  <si>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</si>
  <si>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</si>
  <si>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</si>
  <si>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</si>
  <si>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</si>
  <si>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</si>
  <si>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</si>
  <si>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</si>
  <si>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</si>
  <si>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</si>
  <si>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</si>
  <si>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</si>
  <si>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</si>
  <si>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</si>
  <si>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</si>
  <si>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</si>
  <si>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</si>
  <si>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</si>
  <si>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</si>
  <si>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</si>
  <si>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</si>
  <si>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</si>
  <si>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</si>
  <si>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</si>
  <si>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</si>
  <si>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</si>
  <si>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</si>
  <si>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</si>
  <si>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</si>
  <si>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</si>
  <si>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</si>
  <si>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</si>
  <si>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</si>
  <si>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</si>
  <si>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</si>
  <si>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</si>
  <si>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</si>
  <si>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</si>
  <si>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</si>
  <si>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</si>
  <si>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</si>
  <si>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</si>
  <si>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</si>
  <si>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</si>
  <si>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</si>
  <si>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</si>
  <si>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</si>
  <si>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</si>
  <si>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</si>
  <si>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</si>
  <si>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</si>
  <si>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</si>
  <si>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</si>
  <si>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</si>
  <si>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</si>
  <si>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</si>
  <si>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</si>
  <si>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</si>
  <si>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</si>
  <si>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</si>
  <si>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</si>
  <si>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</si>
  <si>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</si>
  <si>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</si>
  <si>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</si>
  <si>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</si>
  <si>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</si>
  <si>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</si>
  <si>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</si>
  <si>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</si>
  <si>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</si>
  <si>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</si>
  <si>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</si>
  <si>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</si>
  <si>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</si>
  <si>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</si>
  <si>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</si>
  <si>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</si>
  <si>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</si>
  <si>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</si>
  <si>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</si>
  <si>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</si>
  <si>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</si>
  <si>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</si>
  <si>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</si>
  <si>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</si>
  <si>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</si>
  <si>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</si>
  <si>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</si>
  <si>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</si>
  <si>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</si>
  <si>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</si>
  <si>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</si>
  <si>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</si>
  <si>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</si>
  <si>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</si>
  <si>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</si>
  <si>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</si>
  <si>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</si>
  <si>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</si>
  <si>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</si>
  <si>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</si>
  <si>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</si>
  <si>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</si>
  <si>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</si>
  <si>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</si>
  <si>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</si>
  <si>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</si>
  <si>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</si>
  <si>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</si>
  <si>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</si>
  <si>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</si>
  <si>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</si>
  <si>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</si>
  <si>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</si>
  <si>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</si>
  <si>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</si>
  <si>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</si>
  <si>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</si>
  <si>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</si>
  <si>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</si>
  <si>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</si>
  <si>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</si>
  <si>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</si>
  <si>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</si>
  <si>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</si>
  <si>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</si>
  <si>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</si>
  <si>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</si>
  <si>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</si>
  <si>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</si>
  <si>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</si>
  <si>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</si>
  <si>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</si>
  <si>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</si>
  <si>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</si>
  <si>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</si>
  <si>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</si>
  <si>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</si>
  <si>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</si>
  <si>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</si>
  <si>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</si>
  <si>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</si>
  <si>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</si>
  <si>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</si>
  <si>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</si>
  <si>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</si>
  <si>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</si>
  <si>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</si>
  <si>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</si>
  <si>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</si>
  <si>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</si>
  <si>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</si>
  <si>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</si>
  <si>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</si>
  <si>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</si>
  <si>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</si>
  <si>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</si>
  <si>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</si>
  <si>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</si>
  <si>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</si>
  <si>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</si>
  <si>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</si>
  <si>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</si>
  <si>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</si>
  <si>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</si>
  <si>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</si>
  <si>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</si>
  <si>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</si>
  <si>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</si>
  <si>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</si>
  <si>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</si>
  <si>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</si>
  <si>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</si>
  <si>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</si>
  <si>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</si>
  <si>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</si>
  <si>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</si>
  <si>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</si>
  <si>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</si>
  <si>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</si>
  <si>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</si>
  <si>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</si>
  <si>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</si>
  <si>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</si>
  <si>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</si>
  <si>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</si>
  <si>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</si>
  <si>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</si>
  <si>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</si>
  <si>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</si>
  <si>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</si>
  <si>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</si>
  <si>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</si>
  <si>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</si>
  <si>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</si>
  <si>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</si>
  <si>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</si>
  <si>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</si>
  <si>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</si>
  <si>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</si>
  <si>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</si>
  <si>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</si>
  <si>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</si>
  <si>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</si>
  <si>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</si>
  <si>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</si>
  <si>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</si>
  <si>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</si>
  <si>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</si>
  <si>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</si>
  <si>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</si>
  <si>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</si>
  <si>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</si>
  <si>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</si>
  <si>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</si>
  <si>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</si>
  <si>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</si>
  <si>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</si>
  <si>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</si>
  <si>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</si>
  <si>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</si>
  <si>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</si>
  <si>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</si>
  <si>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</si>
  <si>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</si>
  <si>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</si>
  <si>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</si>
  <si>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</si>
  <si>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</si>
  <si>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</si>
  <si>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</si>
  <si>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</si>
  <si>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</si>
  <si>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</si>
  <si>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</si>
  <si>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</si>
  <si>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</si>
  <si>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</si>
  <si>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</si>
  <si>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</si>
  <si>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</si>
  <si>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</si>
  <si>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</si>
  <si>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</si>
  <si>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</si>
  <si>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</si>
  <si>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</si>
  <si>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</si>
  <si>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</si>
  <si>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</si>
  <si>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</si>
  <si>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</si>
  <si>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</si>
  <si>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</si>
  <si>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</si>
  <si>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</si>
  <si>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</si>
  <si>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</si>
  <si>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</si>
  <si>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</si>
  <si>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</si>
  <si>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</si>
  <si>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</si>
  <si>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</si>
  <si>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</si>
  <si>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</si>
  <si>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</si>
  <si>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</si>
  <si>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</si>
  <si>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</si>
  <si>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</si>
  <si>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</si>
  <si>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</si>
  <si>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</si>
  <si>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</si>
  <si>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</si>
  <si>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</si>
  <si>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</si>
  <si>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</si>
  <si>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</si>
  <si>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</si>
  <si>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</si>
  <si>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</si>
  <si>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</si>
  <si>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</si>
  <si>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</si>
  <si>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</si>
  <si>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</si>
  <si>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</si>
  <si>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</si>
  <si>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</si>
  <si>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</si>
  <si>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</si>
  <si>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</si>
  <si>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</si>
  <si>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</si>
  <si>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</si>
  <si>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</si>
  <si>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</si>
  <si>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</si>
  <si>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</si>
  <si>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</si>
  <si>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</si>
  <si>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</si>
  <si>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</si>
  <si>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</si>
  <si>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</si>
  <si>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</si>
  <si>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</si>
  <si>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</si>
  <si>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</si>
  <si>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</si>
  <si>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</si>
  <si>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</si>
  <si>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</si>
  <si>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</si>
  <si>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</si>
  <si>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</si>
  <si>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</si>
  <si>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</si>
  <si>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</si>
  <si>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</si>
  <si>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</si>
  <si>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</si>
  <si>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</si>
  <si>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</si>
  <si>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</si>
  <si>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</si>
  <si>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</si>
  <si>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</si>
  <si>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</si>
  <si>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</si>
  <si>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</si>
  <si>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</si>
  <si>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</si>
  <si>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</si>
  <si>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</si>
  <si>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</si>
  <si>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</si>
  <si>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</si>
  <si>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</si>
  <si>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</si>
  <si>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</si>
  <si>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</si>
  <si>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</si>
  <si>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</si>
  <si>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</si>
  <si>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</si>
  <si>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</si>
  <si>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</si>
  <si>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</si>
  <si>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</si>
  <si>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</si>
  <si>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</si>
  <si>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</si>
  <si>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</si>
  <si>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</si>
  <si>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</si>
  <si>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</si>
  <si>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</si>
  <si>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</si>
  <si>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</si>
  <si>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</si>
  <si>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</si>
  <si>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</si>
  <si>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</si>
  <si>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</si>
  <si>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</si>
  <si>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</si>
  <si>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</si>
  <si>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</si>
  <si>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</si>
  <si>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</si>
  <si>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</si>
  <si>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</si>
  <si>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</si>
  <si>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</si>
  <si>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</si>
  <si>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</si>
  <si>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</si>
  <si>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</si>
  <si>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</si>
  <si>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</si>
  <si>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</si>
  <si>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</si>
  <si>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</si>
  <si>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</si>
  <si>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</si>
  <si>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</si>
  <si>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</si>
  <si>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</si>
  <si>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</si>
  <si>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</si>
  <si>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</si>
  <si>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</si>
  <si>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</si>
  <si>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</si>
  <si>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</si>
  <si>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</si>
  <si>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</si>
  <si>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</si>
  <si>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</si>
  <si>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</si>
  <si>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</si>
  <si>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</si>
  <si>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</si>
  <si>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</si>
  <si>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</si>
  <si>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</si>
  <si>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</si>
  <si>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</si>
  <si>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</si>
  <si>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</si>
  <si>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</si>
  <si>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</si>
  <si>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</si>
  <si>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</si>
  <si>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</si>
  <si>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</si>
  <si>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</si>
  <si>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</si>
  <si>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</si>
  <si>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</si>
  <si>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</si>
  <si>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</si>
  <si>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</si>
  <si>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</si>
  <si>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</si>
  <si>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</si>
  <si>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</si>
  <si>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</si>
  <si>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</si>
  <si>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</si>
  <si>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</si>
  <si>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</si>
  <si>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</si>
  <si>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</si>
  <si>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</si>
  <si>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</si>
  <si>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</si>
  <si>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</si>
  <si>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</si>
  <si>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</si>
  <si>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</si>
  <si>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</si>
  <si>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</si>
  <si>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</si>
  <si>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</si>
  <si>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</si>
  <si>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</si>
  <si>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</si>
  <si>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</si>
  <si>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</si>
  <si>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</si>
  <si>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</si>
  <si>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</si>
  <si>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</si>
  <si>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</si>
  <si>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</si>
  <si>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</si>
  <si>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</si>
  <si>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</si>
  <si>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</si>
  <si>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</si>
  <si>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</si>
  <si>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</si>
  <si>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</si>
  <si>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</si>
  <si>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</si>
  <si>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</si>
  <si>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</si>
  <si>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</si>
  <si>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</si>
  <si>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</si>
  <si>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</si>
  <si>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</si>
  <si>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</si>
  <si>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</si>
  <si>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</si>
  <si>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</si>
  <si>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</si>
  <si>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</si>
  <si>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</si>
  <si>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</si>
  <si>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</si>
  <si>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</si>
  <si>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</si>
  <si>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</si>
  <si>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</si>
  <si>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</si>
  <si>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</si>
  <si>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</si>
  <si>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</si>
  <si>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</si>
  <si>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</si>
  <si>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</si>
  <si>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</si>
  <si>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</si>
  <si>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</si>
  <si>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</si>
  <si>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</si>
  <si>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</si>
  <si>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</si>
  <si>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</si>
  <si>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</si>
  <si>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</si>
  <si>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</si>
  <si>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</si>
  <si>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</si>
  <si>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</si>
  <si>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</si>
  <si>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</si>
  <si>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</si>
  <si>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</si>
  <si>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</si>
  <si>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</si>
  <si>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</si>
  <si>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</si>
  <si>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</si>
  <si>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</si>
  <si>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</si>
  <si>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</si>
  <si>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</si>
  <si>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</si>
  <si>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</si>
  <si>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</si>
  <si>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</si>
  <si>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</si>
  <si>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</si>
  <si>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</si>
  <si>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</si>
  <si>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</si>
  <si>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</si>
  <si>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</si>
  <si>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</si>
  <si>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</si>
  <si>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</si>
  <si>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</si>
  <si>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</si>
  <si>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</si>
  <si>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</si>
  <si>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</si>
  <si>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</si>
  <si>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</si>
  <si>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</si>
  <si>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</si>
  <si>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</si>
  <si>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</si>
  <si>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</si>
  <si>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</si>
  <si>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</si>
  <si>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</si>
  <si>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</si>
  <si>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</si>
  <si>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</si>
  <si>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</si>
  <si>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</si>
  <si>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</si>
  <si>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</si>
  <si>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</si>
  <si>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</si>
  <si>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</si>
  <si>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</si>
  <si>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</si>
  <si>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</si>
  <si>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</si>
  <si>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</si>
  <si>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</si>
  <si>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</si>
  <si>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</si>
  <si>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</si>
  <si>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</si>
  <si>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</si>
  <si>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</si>
  <si>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</si>
  <si>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</si>
  <si>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</si>
  <si>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</si>
  <si>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</si>
  <si>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</si>
  <si>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</si>
  <si>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</si>
  <si>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</si>
  <si>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</si>
  <si>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</si>
  <si>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</si>
  <si>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</si>
  <si>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</si>
  <si>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</si>
  <si>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</si>
  <si>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</si>
  <si>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</si>
  <si>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</si>
  <si>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</si>
  <si>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</si>
  <si>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</si>
  <si>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</si>
  <si>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</si>
  <si>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</si>
  <si>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</si>
  <si>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</si>
  <si>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</si>
  <si>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</si>
  <si>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</si>
  <si>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</si>
  <si>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</si>
  <si>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</si>
  <si>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</si>
  <si>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</si>
  <si>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</si>
  <si>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</si>
  <si>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</si>
  <si>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</si>
  <si>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</si>
  <si>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</si>
  <si>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</si>
  <si>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</si>
  <si>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</si>
  <si>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</si>
  <si>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</si>
  <si>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</si>
  <si>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</si>
  <si>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</si>
  <si>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</si>
  <si>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</si>
  <si>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</si>
  <si>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</si>
  <si>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</si>
  <si>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</si>
  <si>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</si>
  <si>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</si>
  <si>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</si>
  <si>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</si>
  <si>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</si>
  <si>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</si>
  <si>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</si>
  <si>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</si>
  <si>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</si>
  <si>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</si>
  <si>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</si>
  <si>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</si>
  <si>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</si>
  <si>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</si>
  <si>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</si>
  <si>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</si>
  <si>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</si>
  <si>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</si>
  <si>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</si>
  <si>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</si>
  <si>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</si>
  <si>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</si>
  <si>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</si>
  <si>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</si>
  <si>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</si>
  <si>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</si>
  <si>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</si>
  <si>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</si>
  <si>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</si>
  <si>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</si>
  <si>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</si>
  <si>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</si>
  <si>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</si>
  <si>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</si>
  <si>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</si>
  <si>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</si>
  <si>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</si>
  <si>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</si>
  <si>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</si>
  <si>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</si>
  <si>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</si>
  <si>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</si>
  <si>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</si>
  <si>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</si>
  <si>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</si>
  <si>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</si>
  <si>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</si>
  <si>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</si>
  <si>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</si>
  <si>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</si>
  <si>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</si>
  <si>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</si>
  <si>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</si>
  <si>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</si>
  <si>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</si>
  <si>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</si>
  <si>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</si>
  <si>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</si>
  <si>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</si>
  <si>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</si>
  <si>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</si>
  <si>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</si>
  <si>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</si>
  <si>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</si>
  <si>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</si>
  <si>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</si>
  <si>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</si>
  <si>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</si>
  <si>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</si>
  <si>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</si>
  <si>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</si>
  <si>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</si>
  <si>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</si>
  <si>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</si>
  <si>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</si>
  <si>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</si>
  <si>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</si>
  <si>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</si>
  <si>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</si>
  <si>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</si>
  <si>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</si>
  <si>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</si>
  <si>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</si>
  <si>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</si>
  <si>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</si>
  <si>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</si>
  <si>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</si>
  <si>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</si>
  <si>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</si>
  <si>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</si>
  <si>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</si>
  <si>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</si>
  <si>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</si>
  <si>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</si>
  <si>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</si>
  <si>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</si>
  <si>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</si>
  <si>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</si>
  <si>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</si>
  <si>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</si>
  <si>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</si>
  <si>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</si>
  <si>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</si>
  <si>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</si>
  <si>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</si>
  <si>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</si>
  <si>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</si>
  <si>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</si>
  <si>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</si>
  <si>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</si>
  <si>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</si>
  <si>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</si>
  <si>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</si>
  <si>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</si>
  <si>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</si>
  <si>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</si>
  <si>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</si>
  <si>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</si>
  <si>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</si>
  <si>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</si>
  <si>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</si>
  <si>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</si>
  <si>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</si>
  <si>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</si>
  <si>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</si>
  <si>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</si>
  <si>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</si>
  <si>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</si>
  <si>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</si>
  <si>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</si>
  <si>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</si>
  <si>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</si>
  <si>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</si>
  <si>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</si>
  <si>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</si>
  <si>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</si>
  <si>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</si>
  <si>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</si>
  <si>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</si>
  <si>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</si>
  <si>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</si>
  <si>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</si>
  <si>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</si>
  <si>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</si>
  <si>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</si>
  <si>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</si>
  <si>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</si>
  <si>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</si>
  <si>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</si>
  <si>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</si>
  <si>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</si>
  <si>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</si>
  <si>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</si>
  <si>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</si>
  <si>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</si>
  <si>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</si>
  <si>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</si>
  <si>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</si>
  <si>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</si>
  <si>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</si>
  <si>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</si>
  <si>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</si>
  <si>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</si>
  <si>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</si>
  <si>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</si>
  <si>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</si>
  <si>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</si>
  <si>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</si>
  <si>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</si>
  <si>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</si>
  <si>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</si>
  <si>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</si>
  <si>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</si>
  <si>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</si>
  <si>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</si>
  <si>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</si>
  <si>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</si>
  <si>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</si>
  <si>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</si>
  <si>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</si>
  <si>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</si>
  <si>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</si>
  <si>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</si>
  <si>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</si>
  <si>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</si>
  <si>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</si>
  <si>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</si>
  <si>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</si>
  <si>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</si>
  <si>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</si>
  <si>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</si>
  <si>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</si>
  <si>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</si>
  <si>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</si>
  <si>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</si>
  <si>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</si>
  <si>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</si>
  <si>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</si>
  <si>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</si>
  <si>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</si>
  <si>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</si>
  <si>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</si>
  <si>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</si>
  <si>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</si>
  <si>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</si>
  <si>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</si>
  <si>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</si>
  <si>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</si>
  <si>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</si>
  <si>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</si>
  <si>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</si>
  <si>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</si>
  <si>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</si>
  <si>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</si>
  <si>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</si>
  <si>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</si>
  <si>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</si>
  <si>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</si>
  <si>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</si>
  <si>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</si>
  <si>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</si>
  <si>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</si>
  <si>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</si>
  <si>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</si>
  <si>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</si>
  <si>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</si>
  <si>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</si>
  <si>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</si>
  <si>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</si>
  <si>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</si>
  <si>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</si>
  <si>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</si>
  <si>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</si>
  <si>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</si>
  <si>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</si>
  <si>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</si>
  <si>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</si>
  <si>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</si>
  <si>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</si>
  <si>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</si>
  <si>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</si>
  <si>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</si>
  <si>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</si>
  <si>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</si>
  <si>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</si>
  <si>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</si>
  <si>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</si>
  <si>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</si>
  <si>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</si>
  <si>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</si>
  <si>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</si>
  <si>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</si>
  <si>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</si>
  <si>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</si>
  <si>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</si>
  <si>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</si>
  <si>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</si>
  <si>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</si>
  <si>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</si>
  <si>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</si>
  <si>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</si>
  <si>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</si>
  <si>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</si>
  <si>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</si>
  <si>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</si>
  <si>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</si>
  <si>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</si>
  <si>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</si>
  <si>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</si>
  <si>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</si>
  <si>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</si>
  <si>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</si>
  <si>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</si>
  <si>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</si>
  <si>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</si>
  <si>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</si>
  <si>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</si>
  <si>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</si>
  <si>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</si>
  <si>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</si>
  <si>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</si>
  <si>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</si>
  <si>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</si>
  <si>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</si>
  <si>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</si>
  <si>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</si>
  <si>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</si>
  <si>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</si>
  <si>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</si>
  <si>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</si>
  <si>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</si>
  <si>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</si>
  <si>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</si>
  <si>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</si>
  <si>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</si>
  <si>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</si>
  <si>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</si>
  <si>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</si>
  <si>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</si>
  <si>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</si>
  <si>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</si>
  <si>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</si>
  <si>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</si>
  <si>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</si>
  <si>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</si>
  <si>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</si>
  <si>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</si>
  <si>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</si>
  <si>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</si>
  <si>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</si>
  <si>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</si>
  <si>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</si>
  <si>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</si>
  <si>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</si>
  <si>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</si>
  <si>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</si>
  <si>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</si>
  <si>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</si>
  <si>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</si>
  <si>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</si>
  <si>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</si>
  <si>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</si>
  <si>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</si>
  <si>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</si>
  <si>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</si>
  <si>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</si>
  <si>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</si>
  <si>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</si>
  <si>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</si>
  <si>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</si>
  <si>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</si>
  <si>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</si>
  <si>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</si>
  <si>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</si>
  <si>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</si>
  <si>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</si>
  <si>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</si>
  <si>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</si>
  <si>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</si>
  <si>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</si>
  <si>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</si>
  <si>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</si>
  <si>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</si>
  <si>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</si>
  <si>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</si>
  <si>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</si>
  <si>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</si>
  <si>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</si>
  <si>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</si>
  <si>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</si>
  <si>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</si>
  <si>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</si>
  <si>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</si>
  <si>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</si>
  <si>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</si>
  <si>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</si>
  <si>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</si>
  <si>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</si>
  <si>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</si>
  <si>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</si>
  <si>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</si>
  <si>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</si>
  <si>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</si>
  <si>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</si>
  <si>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</si>
  <si>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</si>
  <si>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</si>
  <si>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</si>
  <si>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</si>
  <si>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</si>
  <si>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</si>
  <si>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</si>
  <si>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</si>
  <si>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</si>
  <si>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</si>
  <si>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</si>
  <si>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</si>
  <si>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</si>
  <si>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</si>
  <si>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</si>
  <si>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</si>
  <si>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</si>
  <si>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</si>
  <si>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</si>
  <si>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</si>
  <si>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</si>
  <si>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</si>
  <si>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</si>
  <si>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</si>
  <si>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</si>
  <si>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</si>
  <si>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</si>
  <si>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</si>
  <si>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</si>
  <si>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</si>
  <si>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</si>
  <si>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</si>
  <si>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</si>
  <si>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</si>
  <si>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</si>
  <si>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</si>
  <si>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</si>
  <si>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</si>
  <si>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</si>
  <si>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</si>
  <si>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</si>
  <si>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</si>
  <si>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</si>
  <si>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</si>
  <si>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</si>
  <si>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</si>
  <si>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</si>
  <si>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</si>
  <si>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</si>
  <si>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</si>
  <si>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</si>
  <si>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</si>
  <si>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</si>
  <si>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</si>
  <si>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</si>
  <si>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</si>
  <si>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</si>
  <si>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</si>
  <si>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</si>
  <si>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</si>
  <si>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</si>
  <si>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</si>
  <si>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</si>
  <si>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</si>
  <si>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</si>
  <si>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</si>
  <si>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</si>
  <si>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</si>
  <si>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</si>
  <si>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</si>
  <si>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</si>
  <si>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</si>
  <si>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</si>
  <si>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</si>
  <si>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</si>
  <si>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</si>
  <si>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</si>
  <si>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</si>
  <si>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</si>
  <si>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</si>
  <si>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</si>
  <si>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</si>
  <si>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</si>
  <si>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</si>
  <si>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</si>
  <si>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</si>
  <si>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</si>
  <si>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</si>
  <si>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</si>
  <si>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</si>
  <si>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</si>
  <si>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</si>
  <si>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</si>
  <si>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</si>
  <si>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</si>
  <si>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</si>
  <si>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</si>
  <si>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</si>
  <si>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</si>
  <si>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</si>
  <si>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</si>
  <si>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</si>
  <si>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</si>
  <si>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</si>
  <si>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</si>
  <si>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</si>
  <si>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</si>
  <si>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</si>
  <si>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</si>
  <si>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</si>
  <si>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</si>
  <si>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</si>
  <si>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</si>
  <si>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</si>
  <si>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</si>
  <si>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</si>
  <si>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</si>
  <si>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</si>
  <si>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</si>
  <si>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</si>
  <si>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</si>
  <si>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</si>
  <si>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</si>
  <si>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</si>
  <si>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</si>
  <si>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</si>
  <si>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</si>
  <si>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</si>
  <si>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</si>
  <si>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</si>
  <si>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</si>
  <si>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</si>
  <si>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</si>
  <si>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</si>
  <si>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</si>
  <si>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</si>
  <si>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</si>
  <si>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</si>
  <si>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</si>
  <si>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</si>
  <si>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</si>
  <si>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</si>
  <si>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</si>
  <si>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</si>
  <si>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</si>
  <si>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</si>
  <si>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</si>
  <si>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</si>
  <si>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</si>
  <si>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</si>
  <si>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</si>
  <si>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</si>
  <si>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</si>
  <si>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</si>
  <si>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</si>
  <si>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</si>
  <si>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</si>
  <si>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</si>
  <si>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</si>
  <si>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</si>
  <si>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</si>
  <si>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</si>
  <si>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</si>
  <si>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</si>
  <si>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</si>
  <si>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</si>
  <si>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</si>
  <si>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</si>
  <si>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</si>
  <si>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</si>
  <si>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</si>
  <si>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</si>
  <si>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</si>
  <si>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</si>
  <si>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</si>
  <si>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</si>
  <si>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</si>
  <si>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</si>
  <si>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</si>
  <si>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</si>
  <si>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</si>
  <si>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</si>
  <si>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</si>
  <si>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</si>
  <si>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</si>
  <si>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</si>
  <si>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</si>
  <si>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</si>
  <si>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</si>
  <si>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</si>
  <si>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</si>
  <si>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</si>
  <si>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</si>
  <si>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</si>
  <si>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</si>
  <si>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</si>
  <si>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</si>
  <si>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</si>
  <si>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</si>
  <si>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</si>
  <si>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</si>
  <si>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</si>
  <si>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</si>
  <si>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</si>
  <si>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</si>
  <si>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</si>
  <si>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</si>
  <si>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</si>
  <si>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</si>
  <si>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</si>
  <si>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</si>
  <si>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</si>
  <si>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</si>
  <si>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</si>
  <si>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</si>
  <si>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</si>
  <si>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</si>
  <si>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</si>
  <si>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</si>
  <si>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</si>
  <si>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</si>
  <si>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</si>
  <si>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</si>
  <si>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</si>
  <si>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</si>
  <si>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</si>
  <si>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</si>
  <si>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</si>
  <si>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</si>
  <si>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</si>
  <si>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</si>
  <si>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</si>
  <si>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</si>
  <si>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</si>
  <si>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</si>
  <si>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</si>
  <si>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</si>
  <si>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</si>
  <si>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</si>
  <si>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</si>
  <si>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</si>
  <si>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</si>
  <si>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</si>
  <si>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</si>
  <si>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</si>
  <si>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</si>
  <si>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</si>
  <si>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</si>
  <si>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</si>
  <si>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</si>
  <si>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</si>
  <si>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</si>
  <si>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</si>
  <si>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</si>
  <si>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</si>
  <si>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</si>
  <si>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</si>
  <si>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</si>
  <si>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</si>
  <si>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</si>
  <si>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</si>
  <si>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</si>
  <si>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</si>
  <si>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</si>
  <si>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</si>
  <si>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</si>
  <si>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</si>
  <si>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</si>
  <si>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</si>
  <si>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</si>
  <si>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</si>
  <si>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</si>
  <si>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</si>
  <si>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</si>
  <si>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</si>
  <si>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</si>
  <si>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</si>
  <si>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</si>
  <si>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</si>
  <si>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</si>
  <si>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</si>
  <si>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</si>
  <si>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</si>
  <si>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</si>
  <si>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</si>
  <si>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</si>
  <si>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</si>
  <si>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</si>
  <si>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</si>
  <si>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</si>
  <si>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</si>
  <si>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</si>
  <si>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</si>
  <si>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</si>
  <si>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</si>
  <si>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</si>
  <si>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</si>
  <si>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</si>
  <si>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</si>
  <si>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</si>
  <si>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</si>
  <si>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</si>
  <si>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</si>
  <si>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</si>
  <si>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</si>
  <si>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</si>
  <si>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</si>
  <si>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</si>
  <si>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</si>
  <si>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</si>
  <si>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</si>
  <si>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</si>
  <si>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</si>
  <si>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</si>
  <si>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</si>
  <si>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</si>
  <si>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</si>
  <si>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</si>
  <si>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</si>
  <si>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</si>
  <si>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</si>
  <si>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</si>
  <si>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</si>
  <si>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</si>
  <si>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</si>
  <si>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</si>
  <si>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</si>
  <si>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</si>
  <si>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</si>
  <si>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</si>
  <si>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</si>
  <si>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</si>
  <si>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</si>
  <si>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</si>
  <si>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</si>
  <si>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</si>
  <si>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</si>
  <si>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</si>
  <si>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</si>
  <si>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</si>
  <si>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</si>
  <si>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</si>
  <si>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</si>
  <si>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</si>
  <si>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</si>
  <si>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</si>
  <si>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</si>
  <si>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</si>
  <si>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</si>
  <si>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</si>
  <si>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</si>
  <si>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</si>
  <si>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</si>
  <si>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</si>
  <si>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</si>
  <si>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</si>
  <si>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</si>
  <si>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</si>
  <si>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</si>
  <si>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</si>
  <si>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</si>
  <si>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</si>
  <si>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</si>
  <si>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</si>
  <si>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</si>
  <si>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</si>
  <si>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</si>
  <si>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</si>
  <si>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</si>
  <si>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</si>
  <si>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</si>
  <si>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</si>
  <si>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</si>
  <si>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</si>
  <si>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</si>
  <si>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</si>
  <si>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</si>
  <si>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</si>
  <si>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</si>
  <si>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</si>
  <si>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</si>
  <si>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</si>
  <si>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</si>
  <si>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</si>
  <si>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</si>
  <si>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</si>
  <si>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</si>
  <si>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</si>
  <si>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</si>
  <si>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</si>
  <si>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</si>
  <si>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</si>
  <si>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</si>
  <si>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</si>
  <si>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</si>
  <si>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</si>
  <si>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</si>
  <si>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</si>
  <si>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</si>
  <si>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</si>
  <si>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</si>
  <si>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</si>
  <si>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</si>
  <si>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</si>
  <si>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</si>
  <si>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</si>
  <si>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</si>
  <si>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</si>
  <si>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</si>
  <si>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</si>
  <si>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</si>
  <si>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</si>
  <si>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</si>
  <si>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</si>
  <si>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</si>
  <si>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</si>
  <si>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</si>
  <si>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</si>
  <si>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</si>
  <si>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</si>
  <si>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</si>
  <si>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</si>
  <si>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</si>
  <si>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</si>
  <si>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</si>
  <si>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</si>
  <si>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</si>
  <si>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</si>
  <si>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</si>
  <si>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</si>
  <si>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</si>
  <si>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</si>
  <si>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</si>
  <si>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</si>
  <si>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</si>
  <si>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</si>
  <si>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</si>
  <si>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</si>
  <si>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</si>
  <si>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</si>
  <si>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</si>
  <si>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</si>
  <si>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</si>
  <si>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</si>
  <si>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</si>
  <si>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</si>
  <si>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</si>
  <si>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</si>
  <si>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</si>
  <si>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</si>
  <si>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</si>
  <si>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</si>
  <si>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</si>
  <si>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</si>
  <si>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</si>
  <si>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</si>
  <si>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</si>
  <si>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</si>
  <si>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</si>
  <si>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</si>
  <si>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</si>
  <si>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</si>
  <si>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</si>
  <si>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</si>
  <si>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</si>
  <si>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</si>
  <si>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</si>
  <si>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</si>
  <si>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</si>
  <si>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</si>
  <si>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</si>
  <si>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</si>
  <si>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</si>
  <si>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</si>
  <si>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</si>
  <si>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</si>
  <si>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</si>
  <si>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</si>
  <si>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</si>
  <si>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</si>
  <si>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</si>
  <si>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</si>
  <si>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</si>
  <si>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</si>
  <si>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</si>
  <si>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</si>
  <si>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</si>
  <si>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</si>
  <si>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</si>
  <si>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</si>
  <si>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</si>
  <si>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</si>
  <si>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</si>
  <si>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</si>
  <si>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</si>
  <si>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</si>
  <si>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</si>
  <si>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</si>
  <si>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</si>
  <si>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</si>
  <si>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</si>
  <si>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</si>
  <si>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</si>
  <si>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</si>
  <si>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</si>
  <si>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</si>
  <si>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</si>
  <si>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</si>
  <si>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</si>
  <si>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</si>
  <si>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</si>
  <si>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</si>
  <si>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</si>
  <si>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</si>
  <si>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</si>
  <si>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</si>
  <si>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</si>
  <si>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</si>
  <si>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</si>
  <si>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</si>
  <si>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</si>
  <si>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</si>
  <si>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</si>
  <si>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</si>
  <si>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</si>
  <si>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</si>
  <si>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</si>
  <si>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</si>
  <si>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</si>
  <si>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</si>
  <si>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</si>
  <si>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</si>
  <si>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</si>
  <si>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</si>
  <si>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</si>
  <si>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</si>
  <si>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</si>
  <si>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</si>
  <si>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</si>
  <si>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</si>
  <si>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</si>
  <si>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</si>
  <si>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</si>
  <si>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</si>
  <si>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</si>
  <si>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</si>
  <si>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</si>
  <si>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</si>
  <si>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</si>
  <si>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</si>
  <si>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</si>
  <si>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</si>
  <si>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</si>
  <si>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</si>
  <si>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</si>
  <si>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</si>
  <si>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</si>
  <si>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</si>
  <si>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</si>
  <si>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</si>
  <si>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</si>
  <si>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</si>
  <si>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</si>
  <si>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</si>
  <si>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</si>
  <si>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</si>
  <si>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</si>
  <si>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</si>
  <si>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</si>
  <si>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</si>
  <si>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</si>
  <si>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</si>
  <si>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</si>
  <si>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</si>
  <si>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</si>
  <si>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</si>
  <si>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</si>
  <si>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</si>
  <si>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</si>
  <si>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</si>
  <si>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</si>
  <si>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</si>
  <si>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</si>
  <si>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</si>
  <si>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</si>
  <si>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</si>
  <si>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</si>
  <si>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</si>
  <si>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</si>
  <si>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</si>
  <si>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</si>
  <si>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</si>
  <si>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</si>
  <si>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</si>
  <si>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</si>
  <si>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</si>
  <si>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</si>
  <si>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</si>
  <si>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</si>
  <si>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</si>
  <si>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</si>
  <si>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</si>
  <si>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</si>
  <si>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</si>
  <si>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</si>
  <si>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</si>
  <si>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</si>
  <si>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</si>
  <si>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</si>
  <si>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</si>
  <si>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</si>
  <si>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</si>
  <si>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</si>
  <si>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</si>
  <si>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</si>
  <si>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</si>
  <si>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</si>
  <si>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</si>
  <si>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</si>
  <si>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</si>
  <si>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</si>
  <si>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</si>
  <si>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</si>
  <si>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</si>
  <si>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</si>
  <si>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</si>
  <si>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</si>
  <si>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</si>
  <si>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</si>
  <si>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</si>
  <si>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</si>
  <si>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</si>
  <si>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</si>
  <si>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</si>
  <si>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</si>
  <si>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</si>
  <si>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</si>
  <si>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</si>
  <si>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</si>
  <si>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</si>
  <si>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</si>
  <si>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</si>
  <si>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</si>
  <si>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</si>
  <si>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</si>
  <si>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</si>
  <si>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</si>
  <si>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</si>
  <si>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</si>
  <si>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</si>
  <si>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</si>
  <si>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</si>
  <si>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</si>
  <si>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</si>
  <si>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</si>
  <si>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</si>
  <si>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</si>
  <si>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</si>
  <si>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</si>
  <si>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</si>
  <si>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</si>
  <si>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</si>
  <si>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</si>
  <si>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</si>
  <si>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</si>
  <si>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</si>
  <si>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</si>
  <si>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</si>
  <si>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</si>
  <si>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</si>
  <si>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</si>
  <si>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</si>
  <si>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</si>
  <si>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</si>
  <si>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</si>
  <si>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</si>
  <si>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</si>
  <si>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</si>
  <si>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</si>
  <si>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</si>
  <si>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</si>
  <si>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</si>
  <si>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</si>
  <si>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</si>
  <si>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</si>
  <si>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</si>
  <si>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</si>
  <si>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</si>
  <si>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</si>
  <si>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</si>
  <si>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</si>
  <si>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</si>
  <si>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</si>
  <si>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</si>
  <si>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</si>
  <si>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</si>
  <si>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</si>
  <si>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</si>
  <si>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</si>
  <si>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</si>
  <si>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</si>
  <si>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</si>
  <si>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</si>
  <si>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</si>
  <si>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</si>
  <si>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</si>
  <si>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</si>
  <si>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</si>
  <si>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</si>
  <si>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</si>
  <si>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</si>
  <si>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</si>
  <si>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</si>
  <si>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</si>
  <si>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</si>
  <si>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</si>
  <si>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</si>
  <si>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</si>
  <si>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</si>
  <si>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</si>
  <si>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</si>
  <si>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</si>
  <si>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</si>
  <si>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</si>
  <si>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</si>
  <si>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</si>
  <si>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</si>
  <si>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</si>
  <si>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</si>
  <si>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</si>
  <si>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</si>
  <si>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</si>
  <si>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</si>
  <si>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</si>
  <si>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</si>
  <si>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</si>
  <si>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</si>
  <si>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</si>
  <si>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</si>
  <si>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</si>
  <si>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</si>
  <si>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</si>
  <si>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</si>
  <si>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</si>
  <si>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</si>
  <si>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</si>
  <si>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</si>
  <si>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</si>
  <si>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</si>
  <si>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</si>
  <si>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</si>
  <si>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</si>
  <si>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</si>
  <si>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</si>
  <si>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</si>
  <si>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</si>
  <si>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</si>
  <si>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</si>
  <si>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</si>
  <si>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</si>
  <si>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</si>
  <si>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</si>
  <si>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</si>
  <si>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</si>
  <si>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</si>
  <si>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</si>
  <si>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</si>
  <si>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</si>
  <si>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</si>
  <si>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</si>
  <si>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</si>
  <si>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</si>
  <si>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</si>
  <si>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</si>
  <si>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</si>
  <si>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</si>
  <si>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</si>
  <si>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</si>
  <si>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</si>
  <si>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</si>
  <si>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</si>
  <si>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</si>
  <si>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</si>
  <si>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</si>
  <si>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</si>
  <si>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</si>
  <si>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</si>
  <si>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</si>
  <si>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</si>
  <si>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</si>
  <si>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</si>
  <si>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</si>
  <si>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</si>
  <si>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</si>
  <si>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</si>
  <si>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</si>
  <si>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</si>
  <si>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</si>
  <si>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</si>
  <si>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</si>
  <si>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</si>
  <si>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</si>
  <si>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</si>
  <si>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</si>
  <si>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</si>
  <si>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</si>
  <si>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</si>
  <si>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</si>
  <si>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</si>
  <si>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</si>
  <si>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</si>
  <si>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</si>
  <si>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</si>
  <si>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</si>
  <si>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</si>
  <si>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</si>
  <si>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</si>
  <si>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</si>
  <si>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</si>
  <si>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</si>
  <si>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</si>
  <si>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</si>
  <si>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</si>
  <si>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</si>
  <si>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</si>
  <si>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</si>
  <si>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</si>
  <si>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</si>
  <si>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</si>
  <si>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</si>
  <si>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</si>
  <si>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</si>
  <si>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</si>
  <si>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</si>
  <si>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</si>
  <si>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</si>
  <si>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</si>
  <si>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</si>
  <si>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</si>
  <si>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</si>
  <si>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</si>
  <si>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</si>
  <si>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</si>
  <si>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</si>
  <si>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</si>
  <si>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</si>
  <si>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</si>
  <si>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</si>
  <si>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</si>
  <si>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</si>
  <si>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</si>
  <si>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</si>
  <si>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</si>
  <si>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</si>
  <si>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</si>
  <si>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</si>
  <si>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</si>
  <si>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</si>
  <si>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</si>
  <si>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</si>
  <si>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</si>
  <si>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</si>
  <si>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</si>
  <si>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</si>
  <si>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</si>
  <si>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</si>
  <si>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</si>
  <si>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</si>
  <si>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</si>
  <si>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</si>
  <si>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</si>
  <si>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</si>
  <si>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</si>
  <si>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</si>
  <si>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</si>
  <si>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</si>
  <si>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</si>
  <si>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</si>
  <si>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</si>
  <si>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</si>
  <si>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</si>
  <si>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</si>
  <si>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</si>
  <si>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</si>
  <si>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</si>
  <si>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</si>
  <si>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</si>
  <si>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</si>
  <si>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</si>
  <si>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</si>
  <si>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</si>
  <si>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</si>
  <si>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</si>
  <si>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</si>
  <si>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</si>
  <si>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</si>
  <si>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</si>
  <si>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</si>
  <si>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</si>
  <si>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</si>
  <si>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</si>
  <si>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</si>
  <si>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</si>
  <si>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</si>
  <si>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</si>
  <si>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</si>
  <si>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</si>
  <si>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</si>
  <si>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</si>
  <si>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</si>
  <si>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</si>
  <si>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</si>
  <si>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</si>
  <si>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</si>
  <si>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</si>
  <si>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</si>
  <si>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</si>
  <si>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</si>
  <si>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</si>
  <si>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</si>
  <si>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</si>
  <si>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</si>
  <si>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</si>
  <si>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</si>
  <si>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</si>
  <si>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</si>
  <si>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</si>
  <si>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</si>
  <si>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</si>
  <si>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</si>
  <si>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</si>
  <si>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</si>
  <si>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</si>
  <si>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</si>
  <si>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</si>
  <si>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</si>
  <si>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</si>
  <si>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</si>
  <si>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</si>
  <si>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</si>
  <si>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</si>
  <si>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</si>
  <si>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</si>
  <si>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</si>
  <si>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</si>
  <si>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</si>
  <si>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</si>
  <si>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</si>
  <si>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</si>
  <si>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</si>
  <si>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</si>
  <si>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</si>
  <si>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</si>
  <si>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</si>
  <si>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</si>
  <si>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</si>
  <si>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</si>
  <si>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</si>
  <si>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</si>
  <si>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</si>
  <si>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</si>
  <si>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</si>
  <si>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</si>
  <si>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</si>
  <si>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</si>
  <si>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</si>
  <si>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</si>
  <si>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</si>
  <si>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</si>
  <si>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</si>
  <si>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</si>
  <si>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</si>
  <si>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</si>
  <si>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</si>
  <si>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</si>
  <si>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</si>
  <si>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</si>
  <si>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</si>
  <si>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</si>
  <si>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</si>
  <si>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</si>
  <si>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</si>
  <si>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</si>
  <si>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</si>
  <si>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</si>
  <si>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</si>
  <si>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</si>
  <si>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</si>
  <si>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</si>
  <si>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</si>
  <si>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</si>
  <si>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</si>
  <si>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</si>
  <si>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</si>
  <si>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</si>
  <si>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</si>
  <si>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</si>
  <si>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</si>
  <si>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</si>
  <si>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</si>
  <si>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</si>
  <si>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</si>
  <si>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</si>
  <si>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</si>
  <si>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</si>
  <si>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</si>
  <si>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</si>
  <si>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</si>
  <si>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</si>
  <si>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</si>
  <si>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</si>
  <si>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</si>
  <si>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</si>
  <si>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</si>
  <si>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</si>
  <si>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</si>
  <si>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</si>
  <si>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</si>
  <si>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</si>
  <si>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</si>
  <si>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</si>
  <si>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</si>
  <si>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</si>
  <si>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</si>
  <si>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</si>
  <si>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</si>
  <si>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</si>
  <si>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</si>
  <si>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</si>
  <si>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</si>
  <si>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</si>
  <si>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</si>
  <si>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</si>
  <si>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</si>
  <si>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</si>
  <si>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</si>
  <si>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</si>
  <si>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</si>
  <si>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</si>
  <si>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</si>
  <si>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</si>
  <si>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</si>
  <si>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</si>
  <si>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</si>
  <si>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</si>
  <si>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</si>
  <si>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</si>
  <si>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</si>
  <si>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</si>
  <si>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</si>
  <si>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</si>
  <si>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</si>
  <si>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</si>
  <si>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</si>
  <si>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</si>
  <si>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</si>
  <si>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</si>
  <si>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</si>
  <si>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</si>
  <si>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</si>
  <si>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</si>
  <si>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</si>
  <si>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</si>
  <si>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</si>
  <si>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</si>
  <si>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</si>
  <si>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</si>
  <si>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</si>
  <si>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</si>
  <si>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</si>
  <si>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</si>
  <si>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</si>
  <si>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</si>
  <si>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</si>
  <si>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</si>
  <si>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</si>
  <si>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</si>
  <si>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</si>
  <si>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</si>
  <si>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</si>
  <si>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</si>
  <si>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</si>
  <si>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</si>
  <si>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</si>
  <si>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</si>
  <si>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</si>
  <si>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</si>
  <si>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</si>
  <si>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</si>
  <si>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</si>
  <si>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</si>
  <si>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</si>
  <si>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</si>
  <si>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</si>
  <si>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</si>
  <si>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</si>
  <si>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</si>
  <si>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</si>
  <si>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</si>
  <si>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</si>
  <si>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</si>
  <si>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</si>
  <si>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</si>
  <si>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</si>
  <si>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</si>
  <si>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</si>
  <si>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</si>
  <si>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</si>
  <si>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</si>
  <si>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</si>
  <si>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</si>
  <si>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</si>
  <si>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</si>
  <si>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</si>
  <si>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</si>
  <si>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</si>
  <si>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</si>
  <si>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</si>
  <si>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</si>
  <si>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</si>
  <si>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</si>
  <si>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</si>
  <si>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</si>
  <si>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</si>
  <si>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</si>
  <si>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</si>
  <si>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</si>
  <si>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</si>
  <si>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</si>
  <si>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</si>
  <si>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</si>
  <si>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</si>
  <si>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</si>
  <si>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</si>
  <si>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</si>
  <si>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</si>
  <si>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</si>
  <si>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</si>
  <si>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</si>
  <si>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</si>
  <si>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</si>
  <si>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</si>
  <si>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</si>
  <si>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</si>
  <si>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</si>
  <si>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</si>
  <si>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</si>
  <si>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</si>
  <si>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</si>
  <si>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</si>
  <si>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</si>
  <si>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</si>
  <si>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</si>
  <si>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</si>
  <si>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</si>
  <si>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</si>
  <si>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</si>
  <si>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</si>
  <si>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</si>
  <si>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</si>
  <si>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</si>
  <si>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</si>
  <si>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</si>
  <si>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</si>
  <si>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</si>
  <si>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</si>
  <si>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</si>
  <si>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</si>
  <si>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</si>
  <si>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</si>
  <si>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</si>
  <si>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</si>
  <si>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</si>
  <si>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</si>
  <si>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</si>
  <si>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</si>
  <si>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</si>
  <si>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</si>
  <si>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</si>
  <si>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</si>
  <si>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</si>
  <si>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</si>
  <si>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</si>
  <si>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</si>
  <si>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</si>
  <si>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</si>
  <si>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</si>
  <si>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</si>
  <si>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</si>
  <si>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</si>
  <si>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</si>
  <si>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</si>
  <si>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</si>
  <si>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</si>
  <si>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</si>
  <si>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</si>
  <si>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</si>
  <si>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</si>
  <si>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</si>
  <si>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</si>
  <si>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</si>
  <si>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</si>
  <si>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</si>
  <si>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</si>
  <si>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</si>
  <si>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</si>
  <si>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</si>
  <si>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</si>
  <si>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</si>
  <si>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</si>
  <si>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</si>
  <si>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</si>
  <si>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</si>
  <si>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</si>
  <si>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</si>
  <si>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</si>
  <si>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</si>
  <si>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</si>
  <si>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</si>
  <si>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</si>
  <si>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</si>
  <si>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</si>
  <si>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</si>
  <si>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</si>
  <si>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</si>
  <si>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</si>
  <si>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</si>
  <si>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</si>
  <si>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</si>
  <si>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</si>
  <si>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</si>
  <si>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</si>
  <si>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</si>
  <si>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</si>
  <si>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</si>
  <si>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</si>
  <si>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</si>
  <si>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</si>
  <si>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</si>
  <si>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</si>
  <si>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</si>
  <si>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</si>
  <si>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</si>
  <si>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</si>
  <si>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</si>
  <si>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</si>
  <si>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</si>
  <si>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</si>
  <si>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</si>
  <si>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</si>
  <si>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</si>
  <si>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</si>
  <si>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</si>
  <si>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</si>
  <si>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</si>
  <si>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</si>
  <si>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</si>
  <si>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</si>
  <si>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</si>
  <si>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</si>
  <si>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</si>
  <si>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</si>
  <si>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</si>
  <si>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</si>
  <si>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</si>
  <si>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</si>
  <si>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</si>
  <si>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</si>
  <si>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</si>
  <si>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</si>
  <si>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</si>
  <si>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</si>
  <si>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</si>
  <si>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</si>
  <si>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</si>
  <si>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</si>
  <si>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</si>
  <si>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</si>
  <si>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</si>
  <si>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</si>
  <si>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</si>
  <si>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</si>
  <si>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</si>
  <si>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</si>
  <si>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</si>
  <si>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</si>
  <si>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</si>
  <si>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</si>
  <si>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</si>
  <si>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</si>
  <si>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</si>
  <si>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</si>
  <si>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</si>
  <si>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</si>
  <si>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</si>
  <si>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</si>
  <si>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</si>
  <si>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</si>
  <si>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</si>
  <si>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</si>
  <si>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</si>
  <si>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</si>
  <si>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</si>
  <si>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</si>
  <si>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</si>
  <si>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</si>
  <si>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</si>
  <si>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</si>
  <si>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</si>
  <si>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</si>
  <si>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</si>
  <si>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</si>
  <si>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</si>
  <si>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</si>
  <si>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</si>
  <si>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</si>
  <si>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</si>
  <si>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</si>
  <si>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</si>
  <si>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</si>
  <si>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</si>
  <si>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</si>
  <si>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</si>
  <si>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</si>
  <si>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</si>
  <si>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</si>
  <si>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</si>
  <si>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</si>
  <si>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</si>
  <si>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</si>
  <si>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</si>
  <si>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</si>
  <si>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</si>
  <si>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</si>
  <si>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</si>
  <si>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</si>
  <si>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</si>
  <si>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</si>
  <si>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</si>
  <si>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</si>
  <si>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</si>
  <si>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</si>
  <si>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</si>
  <si>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</si>
  <si>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</si>
  <si>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</si>
  <si>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</si>
  <si>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</si>
  <si>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</si>
  <si>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</si>
  <si>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</si>
  <si>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</si>
  <si>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</si>
  <si>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</si>
  <si>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</si>
  <si>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</si>
  <si>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</si>
  <si>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</si>
  <si>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</si>
  <si>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</si>
  <si>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</si>
  <si>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</si>
  <si>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</si>
  <si>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</si>
  <si>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</si>
  <si>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</si>
  <si>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</si>
  <si>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</si>
  <si>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</si>
  <si>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</si>
  <si>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</si>
  <si>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</si>
  <si>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</si>
  <si>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</si>
  <si>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</si>
  <si>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</si>
  <si>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</si>
  <si>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</si>
  <si>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</si>
  <si>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</si>
  <si>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</si>
  <si>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</si>
  <si>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</si>
  <si>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</si>
  <si>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</si>
  <si>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</si>
  <si>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</si>
  <si>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</si>
  <si>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</si>
  <si>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</si>
  <si>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</si>
  <si>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</si>
  <si>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</si>
  <si>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</si>
  <si>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</si>
  <si>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</si>
  <si>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</si>
  <si>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</si>
  <si>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</si>
  <si>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</si>
  <si>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</si>
  <si>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</si>
  <si>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</si>
  <si>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</si>
  <si>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</si>
  <si>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</si>
  <si>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</si>
  <si>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</si>
  <si>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</si>
  <si>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</si>
  <si>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</si>
  <si>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</si>
  <si>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</si>
  <si>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</si>
  <si>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</si>
  <si>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</si>
  <si>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</si>
  <si>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</si>
  <si>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</si>
  <si>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</si>
  <si>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</si>
  <si>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</si>
  <si>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</si>
  <si>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</si>
  <si>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</si>
  <si>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</si>
  <si>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</si>
  <si>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</si>
  <si>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</si>
  <si>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</si>
  <si>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</si>
  <si>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</si>
  <si>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</si>
  <si>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</si>
  <si>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</si>
  <si>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</si>
  <si>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</si>
  <si>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</si>
  <si>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</si>
  <si>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</si>
  <si>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</si>
  <si>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</si>
  <si>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</si>
  <si>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</si>
  <si>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</si>
  <si>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</si>
  <si>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</si>
  <si>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</si>
  <si>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</si>
  <si>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</si>
  <si>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</si>
  <si>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</si>
  <si>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</si>
  <si>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</si>
  <si>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</si>
  <si>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</si>
  <si>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</si>
  <si>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</si>
  <si>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</si>
  <si>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</si>
  <si>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</si>
  <si>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</si>
  <si>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</si>
  <si>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</si>
  <si>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</si>
  <si>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</si>
  <si>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</si>
  <si>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</si>
  <si>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</si>
  <si>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</si>
  <si>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</si>
  <si>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</si>
  <si>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</si>
  <si>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</si>
  <si>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</si>
  <si>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</si>
  <si>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</si>
  <si>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</si>
  <si>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</si>
  <si>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</si>
  <si>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</si>
  <si>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</si>
  <si>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</si>
  <si>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</si>
  <si>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</si>
  <si>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</si>
  <si>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</si>
  <si>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</si>
  <si>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</si>
  <si>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</si>
  <si>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</si>
  <si>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</si>
  <si>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</si>
  <si>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</si>
  <si>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</si>
  <si>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</si>
  <si>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</si>
  <si>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</si>
  <si>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</si>
  <si>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</si>
  <si>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</si>
  <si>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</si>
  <si>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</si>
  <si>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</si>
  <si>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</si>
  <si>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</si>
  <si>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</si>
  <si>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</si>
  <si>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</si>
  <si>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</si>
  <si>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</si>
  <si>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</si>
  <si>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</si>
  <si>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</si>
  <si>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</si>
  <si>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</si>
  <si>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</si>
  <si>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</si>
  <si>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</si>
  <si>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</si>
  <si>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</si>
  <si>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</si>
  <si>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</si>
  <si>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</si>
  <si>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</si>
  <si>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</si>
  <si>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</si>
  <si>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</si>
  <si>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</si>
  <si>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</si>
  <si>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</si>
  <si>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</si>
  <si>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</si>
  <si>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</si>
  <si>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</si>
  <si>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</si>
  <si>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</si>
  <si>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</si>
  <si>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</si>
  <si>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</si>
  <si>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</si>
  <si>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</si>
  <si>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</si>
  <si>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</si>
  <si>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</si>
  <si>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</si>
  <si>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</si>
  <si>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</si>
  <si>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</si>
  <si>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</si>
  <si>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</si>
  <si>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</si>
  <si>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</si>
  <si>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</si>
  <si>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</si>
  <si>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</si>
  <si>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</si>
  <si>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</si>
  <si>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</si>
  <si>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</si>
  <si>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</si>
  <si>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</si>
  <si>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</si>
  <si>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</si>
  <si>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</si>
  <si>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</si>
  <si>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</si>
  <si>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</si>
  <si>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</si>
  <si>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</si>
  <si>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</si>
  <si>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</si>
  <si>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</si>
  <si>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</si>
  <si>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</si>
  <si>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</si>
  <si>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</si>
  <si>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</si>
  <si>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</si>
  <si>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</si>
  <si>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</si>
  <si>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</si>
  <si>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</si>
  <si>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</si>
  <si>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</si>
  <si>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</si>
  <si>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</si>
  <si>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</si>
  <si>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</si>
  <si>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</si>
  <si>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</si>
  <si>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</si>
  <si>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</si>
  <si>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</si>
  <si>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</si>
  <si>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</si>
  <si>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</si>
  <si>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</si>
  <si>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</si>
  <si>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</si>
  <si>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</si>
  <si>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</si>
  <si>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</si>
  <si>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</si>
  <si>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</si>
  <si>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</si>
  <si>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</si>
  <si>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</si>
  <si>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</si>
  <si>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</si>
  <si>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</si>
  <si>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</si>
  <si>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</si>
  <si>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</si>
  <si>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</si>
  <si>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</si>
  <si>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</si>
  <si>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</si>
  <si>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</si>
  <si>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</si>
  <si>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</si>
  <si>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</si>
  <si>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</si>
  <si>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</si>
  <si>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</si>
  <si>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</si>
  <si>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</si>
  <si>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</si>
  <si>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</si>
  <si>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</si>
  <si>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</si>
  <si>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</si>
  <si>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</si>
  <si>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</si>
  <si>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</si>
  <si>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</si>
  <si>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</si>
  <si>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</si>
  <si>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</si>
  <si>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</si>
  <si>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</si>
  <si>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</si>
  <si>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</si>
  <si>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</si>
  <si>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</si>
  <si>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</si>
  <si>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</si>
  <si>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</si>
  <si>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</si>
  <si>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</si>
  <si>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</si>
  <si>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</si>
  <si>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</si>
  <si>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</si>
  <si>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</si>
  <si>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</si>
  <si>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</si>
  <si>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</si>
  <si>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</si>
  <si>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</si>
  <si>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</si>
  <si>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</si>
  <si>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</si>
  <si>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</si>
  <si>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</si>
  <si>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</si>
  <si>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</si>
  <si>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</si>
  <si>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</si>
  <si>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</si>
  <si>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</si>
  <si>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</si>
  <si>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</si>
  <si>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</si>
  <si>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</si>
  <si>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</si>
  <si>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</si>
  <si>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</si>
  <si>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</si>
  <si>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</si>
  <si>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</si>
  <si>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</si>
  <si>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</si>
  <si>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</si>
  <si>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</si>
  <si>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</si>
  <si>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</si>
  <si>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</si>
  <si>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</si>
  <si>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</si>
  <si>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</si>
  <si>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</si>
  <si>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</si>
  <si>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</si>
  <si>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</si>
  <si>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</si>
  <si>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</si>
  <si>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</si>
  <si>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</si>
  <si>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</si>
  <si>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</si>
  <si>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</si>
  <si>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</si>
  <si>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</si>
  <si>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</si>
  <si>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</si>
  <si>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</si>
  <si>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</si>
  <si>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</si>
  <si>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</si>
  <si>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</si>
  <si>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</si>
  <si>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</si>
  <si>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</si>
  <si>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</si>
  <si>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</si>
  <si>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</si>
  <si>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</si>
  <si>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</si>
  <si>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</si>
  <si>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</si>
  <si>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</si>
  <si>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</si>
  <si>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</si>
  <si>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</si>
  <si>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</si>
  <si>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</si>
  <si>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</si>
  <si>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</si>
  <si>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</si>
  <si>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</si>
  <si>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</si>
  <si>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</si>
  <si>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</si>
  <si>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</si>
  <si>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</si>
  <si>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</si>
  <si>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</si>
  <si>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</si>
  <si>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</si>
  <si>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</si>
  <si>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</si>
  <si>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</si>
  <si>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</si>
  <si>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</si>
  <si>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</si>
  <si>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</si>
  <si>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</si>
  <si>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</si>
  <si>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</si>
  <si>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</si>
  <si>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</si>
  <si>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</si>
  <si>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</si>
  <si>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</si>
  <si>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</si>
  <si>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</si>
  <si>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</si>
  <si>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</si>
  <si>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</si>
  <si>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</si>
  <si>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</si>
  <si>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</si>
  <si>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</si>
  <si>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</si>
  <si>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</si>
  <si>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</si>
  <si>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</si>
  <si>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</si>
  <si>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</si>
  <si>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</si>
  <si>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</si>
  <si>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</si>
  <si>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</si>
  <si>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</si>
  <si>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</si>
  <si>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</si>
  <si>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</si>
  <si>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</si>
  <si>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</si>
  <si>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</si>
  <si>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</si>
  <si>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</si>
  <si>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</si>
  <si>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</si>
  <si>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</si>
  <si>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</si>
  <si>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</si>
  <si>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</si>
  <si>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</si>
  <si>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</si>
  <si>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</si>
  <si>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</si>
  <si>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</si>
  <si>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</si>
  <si>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</si>
  <si>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</si>
  <si>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</si>
  <si>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</si>
  <si>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</si>
  <si>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</si>
  <si>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</si>
  <si>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</si>
  <si>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</si>
  <si>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</si>
  <si>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</si>
  <si>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</si>
  <si>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</si>
  <si>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</si>
  <si>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</si>
  <si>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</si>
  <si>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</si>
  <si>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</si>
  <si>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</si>
  <si>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</si>
  <si>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</si>
  <si>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</si>
  <si>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</si>
  <si>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</si>
  <si>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</si>
  <si>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</si>
  <si>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</si>
  <si>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</si>
  <si>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</si>
  <si>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</si>
  <si>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</si>
  <si>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</si>
  <si>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</si>
  <si>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</si>
  <si>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</si>
  <si>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</si>
  <si>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</si>
  <si>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</si>
  <si>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</si>
  <si>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</si>
  <si>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</si>
  <si>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</si>
  <si>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</si>
  <si>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</si>
  <si>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</si>
  <si>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</si>
  <si>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</si>
  <si>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</si>
  <si>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</si>
  <si>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</si>
  <si>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</si>
  <si>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</si>
  <si>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</si>
  <si>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</si>
  <si>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</si>
  <si>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</si>
  <si>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</si>
  <si>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</si>
  <si>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</si>
  <si>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</si>
  <si>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</si>
  <si>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</si>
  <si>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</si>
  <si>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</si>
  <si>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</si>
  <si>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</si>
  <si>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</si>
  <si>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</si>
  <si>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</si>
  <si>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</si>
  <si>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</si>
  <si>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</si>
  <si>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</si>
  <si>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</si>
  <si>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</si>
  <si>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</si>
  <si>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</si>
  <si>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</si>
  <si>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</si>
  <si>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</si>
  <si>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</si>
  <si>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</si>
  <si>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</si>
  <si>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</si>
  <si>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</si>
  <si>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</si>
  <si>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</si>
  <si>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</si>
  <si>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</si>
  <si>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</si>
  <si>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</si>
  <si>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</si>
  <si>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</si>
  <si>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</si>
  <si>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</si>
  <si>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</si>
  <si>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</si>
  <si>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</si>
  <si>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</si>
  <si>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</si>
  <si>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</si>
  <si>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</si>
  <si>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</si>
  <si>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</si>
  <si>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</si>
  <si>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</si>
  <si>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</si>
  <si>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</si>
  <si>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</si>
  <si>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</si>
  <si>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</si>
  <si>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</si>
  <si>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</si>
  <si>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</si>
  <si>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</si>
  <si>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</si>
  <si>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</si>
  <si>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</si>
  <si>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</si>
  <si>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</si>
  <si>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</si>
  <si>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</si>
  <si>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</si>
  <si>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</si>
  <si>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</si>
  <si>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</si>
  <si>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</si>
  <si>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</si>
  <si>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</si>
  <si>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</si>
  <si>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</si>
  <si>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</si>
  <si>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</si>
  <si>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</si>
  <si>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</si>
  <si>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</si>
  <si>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</si>
  <si>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</si>
  <si>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</si>
  <si>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</si>
  <si>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</si>
  <si>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</si>
  <si>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</si>
  <si>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</si>
  <si>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</si>
  <si>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</si>
  <si>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</si>
  <si>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</si>
  <si>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</si>
  <si>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</si>
  <si>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</si>
  <si>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</si>
  <si>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</si>
  <si>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</si>
  <si>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</si>
  <si>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</si>
  <si>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</si>
  <si>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</si>
  <si>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</si>
  <si>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</si>
  <si>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</si>
  <si>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</si>
  <si>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</si>
  <si>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</si>
  <si>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</si>
  <si>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</si>
  <si>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</si>
  <si>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</si>
  <si>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</si>
  <si>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</si>
  <si>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</si>
  <si>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</si>
  <si>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</si>
  <si>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</si>
  <si>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</si>
  <si>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</si>
  <si>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</si>
  <si>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</si>
  <si>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</si>
  <si>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</si>
  <si>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</si>
  <si>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</si>
  <si>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</si>
  <si>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</si>
  <si>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</si>
  <si>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</si>
  <si>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</si>
  <si>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</si>
  <si>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</si>
  <si>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</si>
  <si>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</si>
  <si>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</si>
  <si>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</si>
  <si>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</si>
  <si>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</si>
  <si>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</si>
  <si>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</si>
  <si>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</si>
  <si>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</si>
  <si>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</si>
  <si>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</si>
  <si>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</si>
  <si>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</si>
  <si>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</si>
  <si>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</si>
  <si>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</si>
  <si>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</si>
  <si>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</si>
  <si>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</si>
  <si>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</si>
  <si>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</si>
  <si>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</si>
  <si>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</si>
  <si>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</si>
  <si>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</si>
  <si>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</si>
  <si>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</si>
  <si>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</si>
  <si>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</si>
  <si>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</si>
  <si>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</si>
  <si>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</si>
  <si>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</si>
  <si>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</si>
  <si>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</si>
  <si>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</si>
  <si>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</si>
  <si>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</si>
  <si>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</si>
  <si>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</si>
  <si>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</si>
  <si>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</si>
  <si>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</si>
  <si>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</si>
  <si>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</si>
  <si>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</si>
  <si>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</si>
  <si>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</si>
  <si>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</si>
  <si>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</si>
  <si>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</si>
  <si>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</si>
  <si>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</si>
  <si>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</si>
  <si>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</si>
  <si>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</si>
  <si>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</si>
  <si>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</si>
  <si>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</si>
  <si>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</si>
  <si>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</si>
  <si>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</si>
  <si>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</si>
  <si>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</si>
  <si>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</si>
  <si>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</si>
  <si>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</si>
  <si>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</si>
  <si>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</si>
  <si>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</si>
  <si>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</si>
  <si>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</si>
  <si>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</si>
  <si>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</si>
  <si>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</si>
  <si>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</si>
  <si>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</si>
  <si>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</si>
  <si>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</si>
  <si>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</si>
  <si>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</si>
  <si>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</si>
  <si>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</si>
  <si>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</si>
  <si>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</si>
  <si>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</si>
  <si>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</si>
  <si>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</si>
  <si>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</si>
  <si>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</si>
  <si>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</si>
  <si>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</si>
  <si>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</si>
  <si>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</si>
  <si>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</si>
  <si>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</si>
  <si>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</si>
  <si>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</si>
  <si>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</si>
  <si>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</si>
  <si>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</si>
  <si>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</si>
  <si>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</si>
  <si>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</si>
  <si>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</si>
  <si>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</si>
  <si>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</si>
  <si>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</si>
  <si>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</si>
  <si>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</si>
  <si>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</si>
  <si>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</si>
  <si>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</si>
  <si>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</si>
  <si>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</si>
  <si>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</si>
  <si>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</si>
  <si>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</si>
  <si>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</si>
  <si>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</si>
  <si>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</si>
  <si>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</si>
  <si>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</si>
  <si>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</si>
  <si>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</si>
  <si>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</si>
  <si>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</si>
  <si>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</si>
  <si>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</si>
  <si>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</si>
  <si>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</si>
  <si>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</si>
  <si>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</si>
  <si>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</si>
  <si>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</si>
  <si>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</si>
  <si>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</si>
  <si>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</si>
  <si>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</si>
  <si>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</si>
  <si>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</si>
  <si>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</si>
  <si>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</si>
  <si>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</si>
  <si>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</si>
  <si>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</si>
  <si>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</si>
  <si>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</si>
  <si>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</si>
  <si>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</si>
  <si>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</si>
  <si>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</si>
  <si>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</si>
  <si>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</si>
  <si>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</si>
  <si>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</si>
  <si>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</si>
  <si>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</si>
  <si>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</si>
  <si>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</si>
  <si>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</si>
  <si>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</si>
  <si>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</si>
  <si>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</si>
  <si>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</si>
  <si>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</si>
  <si>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</si>
  <si>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</si>
  <si>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</si>
  <si>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</si>
  <si>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</si>
  <si>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</si>
  <si>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</si>
  <si>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</si>
  <si>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</si>
  <si>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</si>
  <si>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</si>
  <si>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</si>
  <si>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</si>
  <si>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</si>
  <si>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</si>
  <si>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</si>
  <si>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</si>
  <si>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</si>
  <si>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</si>
  <si>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</si>
  <si>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</si>
  <si>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</si>
  <si>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</si>
  <si>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</si>
  <si>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</si>
  <si>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</si>
  <si>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</si>
  <si>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</si>
  <si>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</si>
  <si>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</si>
  <si>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</si>
  <si>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</si>
  <si>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</si>
  <si>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</si>
  <si>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</si>
  <si>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</si>
  <si>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</si>
  <si>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</si>
  <si>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</si>
  <si>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</si>
  <si>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</si>
  <si>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</si>
  <si>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</si>
  <si>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</si>
  <si>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</si>
  <si>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</si>
  <si>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</si>
  <si>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</si>
  <si>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</si>
  <si>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</si>
  <si>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</si>
  <si>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</si>
  <si>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</si>
  <si>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</si>
  <si>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</si>
  <si>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</si>
  <si>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</si>
  <si>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</si>
  <si>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</si>
  <si>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</si>
  <si>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</si>
  <si>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</si>
  <si>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</si>
  <si>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</si>
  <si>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</si>
  <si>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</si>
  <si>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</si>
  <si>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</si>
  <si>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</si>
  <si>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</si>
  <si>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</si>
  <si>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</si>
  <si>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</si>
  <si>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</si>
  <si>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</si>
  <si>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</si>
  <si>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</si>
  <si>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</si>
  <si>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</si>
  <si>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</si>
  <si>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</si>
  <si>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</si>
  <si>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</si>
  <si>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</si>
  <si>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</si>
  <si>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</si>
  <si>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</si>
  <si>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</si>
  <si>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</si>
  <si>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</si>
  <si>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</si>
  <si>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</si>
  <si>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</si>
  <si>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</si>
  <si>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</si>
  <si>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</si>
  <si>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</si>
  <si>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</si>
  <si>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</si>
  <si>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</si>
  <si>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</si>
  <si>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</si>
  <si>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</si>
  <si>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</si>
  <si>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</si>
  <si>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</si>
  <si>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</si>
  <si>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</si>
  <si>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</si>
  <si>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</si>
  <si>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</si>
  <si>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</si>
  <si>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</si>
  <si>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</si>
  <si>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</si>
  <si>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</si>
  <si>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</si>
  <si>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</si>
  <si>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</si>
  <si>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</si>
  <si>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</si>
  <si>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</si>
  <si>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</si>
  <si>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</si>
  <si>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</si>
  <si>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</si>
  <si>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</si>
  <si>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</si>
  <si>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</si>
  <si>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</si>
  <si>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</si>
  <si>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</si>
  <si>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</si>
  <si>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</si>
  <si>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</si>
  <si>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</si>
  <si>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</si>
  <si>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</si>
  <si>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</si>
  <si>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</si>
  <si>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</si>
  <si>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</si>
  <si>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</si>
  <si>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</si>
  <si>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</si>
  <si>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</si>
  <si>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</si>
  <si>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</si>
  <si>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</si>
  <si>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</si>
  <si>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</si>
  <si>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</si>
  <si>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</si>
  <si>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</si>
  <si>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</si>
  <si>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</si>
  <si>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</si>
  <si>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</si>
  <si>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</si>
  <si>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</si>
  <si>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</si>
  <si>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</si>
  <si>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</si>
  <si>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</si>
  <si>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</si>
  <si>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</si>
  <si>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</si>
  <si>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</si>
  <si>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</si>
  <si>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</si>
  <si>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</si>
  <si>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</si>
  <si>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</si>
  <si>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</si>
  <si>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</si>
  <si>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</si>
  <si>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</si>
  <si>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</si>
  <si>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</si>
  <si>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</si>
  <si>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</si>
  <si>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</si>
  <si>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</si>
  <si>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</si>
  <si>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</si>
  <si>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</si>
  <si>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</si>
  <si>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</si>
  <si>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</si>
  <si>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</si>
  <si>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</si>
  <si>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</si>
  <si>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</si>
  <si>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</si>
  <si>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</si>
  <si>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</si>
  <si>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</si>
  <si>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</si>
  <si>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</si>
  <si>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</si>
  <si>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</si>
  <si>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</si>
  <si>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</si>
  <si>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</si>
  <si>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</si>
  <si>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</si>
  <si>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</si>
  <si>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</si>
  <si>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</si>
  <si>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</si>
  <si>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</si>
  <si>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</si>
  <si>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</si>
  <si>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</si>
  <si>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</si>
  <si>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</si>
  <si>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</si>
  <si>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</si>
  <si>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</si>
  <si>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</si>
  <si>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</si>
  <si>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</si>
  <si>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</si>
  <si>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</si>
  <si>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</si>
  <si>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</si>
  <si>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</si>
  <si>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</si>
  <si>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</si>
  <si>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</si>
  <si>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</si>
  <si>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</si>
  <si>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</si>
  <si>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</si>
  <si>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</si>
  <si>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</si>
  <si>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</si>
  <si>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</si>
  <si>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</si>
  <si>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</si>
  <si>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</si>
  <si>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</si>
  <si>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</si>
  <si>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</si>
  <si>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</si>
  <si>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</si>
  <si>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</si>
  <si>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</si>
  <si>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</si>
  <si>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</si>
  <si>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</si>
  <si>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</si>
  <si>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</si>
  <si>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</si>
  <si>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</si>
  <si>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</si>
  <si>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</si>
  <si>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</si>
  <si>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</si>
  <si>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</si>
  <si>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</si>
  <si>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</si>
  <si>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</si>
  <si>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</si>
  <si>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</si>
  <si>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</si>
  <si>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</si>
  <si>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</si>
  <si>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</si>
  <si>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</si>
  <si>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</si>
  <si>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</si>
  <si>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</si>
  <si>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</si>
  <si>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</si>
  <si>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</si>
  <si>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</si>
  <si>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</si>
  <si>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</si>
  <si>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</si>
  <si>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</si>
  <si>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</si>
  <si>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</si>
  <si>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</si>
  <si>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</si>
  <si>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</si>
  <si>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</si>
  <si>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</si>
  <si>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</si>
  <si>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</si>
  <si>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</si>
  <si>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</si>
  <si>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</si>
  <si>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</si>
  <si>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</si>
  <si>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</si>
  <si>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</si>
  <si>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</si>
  <si>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</si>
  <si>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</si>
  <si>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</si>
  <si>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</si>
  <si>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</si>
  <si>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</si>
  <si>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</si>
  <si>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</si>
  <si>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</si>
  <si>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</si>
  <si>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</si>
  <si>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</si>
  <si>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</si>
  <si>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</si>
  <si>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</si>
  <si>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</si>
  <si>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</si>
  <si>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</si>
  <si>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</si>
  <si>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</si>
  <si>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</si>
  <si>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</si>
  <si>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</si>
  <si>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</si>
  <si>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</si>
  <si>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</si>
  <si>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</si>
  <si>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</si>
  <si>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</si>
  <si>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</si>
  <si>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</si>
  <si>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</si>
  <si>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</si>
  <si>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</si>
  <si>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</si>
  <si>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</si>
  <si>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</si>
  <si>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</si>
  <si>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</si>
  <si>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</si>
  <si>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</si>
  <si>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</si>
  <si>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</si>
  <si>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</si>
  <si>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</si>
  <si>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</si>
  <si>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</si>
  <si>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</si>
  <si>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</si>
  <si>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</si>
  <si>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</si>
  <si>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</si>
  <si>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</si>
  <si>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</si>
  <si>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</si>
  <si>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</si>
  <si>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</si>
  <si>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</si>
  <si>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</si>
  <si>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</si>
  <si>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</si>
  <si>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</si>
  <si>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</si>
  <si>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</si>
  <si>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</si>
  <si>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</si>
  <si>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</si>
  <si>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</si>
  <si>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</si>
  <si>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</si>
  <si>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</si>
  <si>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</si>
  <si>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</si>
  <si>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</si>
  <si>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</si>
  <si>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</si>
  <si>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</si>
  <si>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</si>
  <si>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</si>
  <si>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</si>
  <si>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</si>
  <si>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</si>
  <si>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</si>
  <si>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</si>
  <si>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</si>
  <si>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</si>
  <si>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</si>
  <si>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</si>
  <si>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</si>
  <si>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</si>
  <si>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</si>
  <si>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</si>
  <si>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</si>
  <si>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</si>
  <si>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</si>
  <si>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</si>
  <si>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</si>
  <si>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</si>
  <si>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</si>
  <si>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</si>
  <si>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</si>
  <si>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</si>
  <si>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</si>
  <si>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</si>
  <si>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</si>
  <si>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</si>
  <si>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</si>
  <si>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</si>
  <si>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</si>
  <si>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</si>
  <si>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</si>
  <si>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</si>
  <si>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</si>
  <si>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</si>
  <si>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</si>
  <si>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</si>
  <si>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</si>
  <si>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</si>
  <si>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</si>
  <si>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</si>
  <si>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</si>
  <si>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</si>
  <si>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</si>
  <si>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</si>
  <si>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</si>
  <si>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</si>
  <si>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</si>
  <si>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</si>
  <si>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</si>
  <si>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</si>
  <si>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</si>
  <si>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</si>
  <si>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</si>
  <si>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</si>
  <si>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</si>
  <si>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</si>
  <si>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</si>
  <si>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</si>
  <si>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</si>
  <si>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</si>
  <si>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</si>
  <si>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</si>
  <si>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</si>
  <si>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</si>
  <si>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</si>
  <si>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</si>
  <si>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</si>
  <si>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</si>
  <si>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</si>
  <si>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</si>
  <si>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</si>
  <si>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</si>
  <si>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</si>
  <si>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</si>
  <si>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</si>
  <si>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</si>
  <si>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</si>
  <si>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</si>
  <si>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</si>
  <si>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</si>
  <si>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</si>
  <si>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</si>
  <si>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</si>
  <si>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</si>
  <si>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</si>
  <si>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</si>
  <si>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</si>
  <si>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</si>
  <si>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</si>
  <si>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</si>
  <si>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</si>
  <si>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</si>
  <si>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</si>
  <si>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</si>
  <si>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</si>
  <si>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</si>
  <si>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</si>
  <si>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</si>
  <si>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</si>
  <si>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</si>
  <si>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</si>
  <si>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</si>
  <si>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</si>
  <si>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</si>
  <si>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</si>
  <si>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</si>
  <si>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</si>
  <si>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</si>
  <si>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</si>
  <si>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</si>
  <si>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</si>
  <si>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</si>
  <si>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</si>
  <si>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</si>
  <si>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</si>
  <si>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</si>
  <si>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</si>
  <si>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</si>
  <si>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</si>
  <si>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</si>
  <si>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</si>
  <si>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</si>
  <si>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</si>
  <si>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</si>
  <si>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</si>
  <si>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</si>
  <si>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</si>
  <si>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</si>
  <si>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</si>
  <si>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</si>
  <si>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</si>
  <si>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</si>
  <si>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</si>
  <si>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</si>
  <si>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</si>
  <si>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</si>
  <si>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</si>
  <si>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</si>
  <si>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</si>
  <si>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</si>
  <si>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</si>
  <si>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</si>
  <si>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</si>
  <si>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</si>
  <si>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</si>
  <si>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</si>
  <si>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</si>
  <si>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</si>
  <si>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</si>
  <si>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</si>
  <si>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</si>
  <si>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</si>
  <si>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</si>
  <si>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</si>
  <si>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</si>
  <si>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</si>
  <si>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</si>
  <si>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</si>
  <si>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</si>
  <si>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</si>
  <si>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</si>
  <si>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</si>
  <si>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</si>
  <si>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</si>
  <si>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</si>
  <si>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</si>
  <si>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</si>
  <si>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</si>
  <si>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</si>
  <si>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</si>
  <si>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</si>
  <si>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</si>
  <si>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</si>
  <si>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</si>
  <si>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</si>
  <si>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</si>
  <si>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</si>
  <si>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</si>
  <si>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</si>
  <si>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</si>
  <si>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</si>
  <si>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</si>
  <si>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</si>
  <si>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</si>
  <si>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</si>
  <si>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</si>
  <si>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</si>
  <si>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</si>
  <si>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</si>
  <si>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</si>
  <si>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</si>
  <si>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</si>
  <si>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</si>
  <si>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</si>
  <si>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</si>
  <si>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</si>
  <si>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</si>
  <si>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</si>
  <si>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</si>
  <si>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</si>
  <si>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</si>
  <si>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</si>
  <si>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</si>
  <si>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</si>
  <si>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</si>
  <si>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</si>
  <si>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</si>
  <si>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</si>
  <si>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</si>
  <si>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</si>
  <si>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</si>
  <si>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</si>
  <si>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</si>
  <si>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</si>
  <si>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</si>
  <si>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</si>
  <si>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</si>
  <si>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</si>
  <si>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</si>
  <si>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</si>
  <si>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</si>
  <si>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</si>
  <si>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</si>
  <si>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</si>
  <si>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</si>
  <si>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</si>
  <si>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</si>
  <si>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</si>
  <si>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</si>
  <si>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</si>
  <si>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</si>
  <si>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</si>
  <si>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</si>
  <si>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</si>
  <si>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</si>
  <si>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</si>
  <si>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</si>
  <si>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</si>
  <si>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</si>
  <si>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</si>
  <si>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</si>
  <si>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</si>
  <si>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</si>
  <si>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</si>
  <si>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</si>
  <si>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</si>
  <si>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</si>
  <si>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</si>
  <si>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</si>
  <si>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</si>
  <si>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</si>
  <si>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</si>
  <si>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</si>
  <si>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</si>
  <si>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</si>
  <si>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</si>
  <si>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</si>
  <si>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</si>
  <si>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</si>
  <si>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</si>
  <si>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</si>
  <si>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</si>
  <si>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</si>
  <si>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</si>
  <si>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</si>
  <si>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</si>
  <si>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</si>
  <si>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</si>
  <si>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</si>
  <si>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</si>
  <si>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</si>
  <si>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</si>
  <si>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</si>
  <si>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</si>
  <si>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</si>
  <si>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</si>
  <si>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</si>
  <si>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</si>
  <si>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</si>
  <si>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</si>
  <si>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</si>
  <si>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</si>
  <si>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</si>
  <si>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</si>
  <si>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</si>
  <si>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</si>
  <si>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</si>
  <si>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</si>
  <si>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</si>
  <si>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</si>
  <si>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</si>
  <si>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</si>
  <si>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</si>
  <si>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</si>
  <si>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</si>
  <si>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</si>
  <si>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</si>
  <si>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</si>
  <si>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</si>
  <si>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</si>
  <si>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</si>
  <si>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</si>
  <si>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</si>
  <si>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</si>
  <si>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</si>
  <si>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</si>
  <si>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</si>
  <si>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</si>
  <si>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</si>
  <si>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</si>
  <si>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</si>
  <si>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</si>
  <si>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</si>
  <si>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</si>
  <si>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</si>
  <si>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</si>
  <si>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</si>
  <si>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</si>
  <si>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</si>
  <si>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</si>
  <si>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</si>
  <si>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</si>
  <si>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</si>
  <si>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</si>
  <si>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</si>
  <si>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</si>
  <si>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</si>
  <si>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</si>
  <si>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</si>
  <si>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</si>
  <si>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</si>
  <si>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</si>
  <si>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</si>
  <si>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</si>
  <si>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</si>
  <si>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</si>
  <si>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</si>
  <si>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</si>
  <si>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</si>
  <si>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</si>
  <si>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</si>
  <si>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</si>
  <si>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</si>
  <si>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</si>
  <si>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</si>
  <si>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</si>
  <si>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</si>
  <si>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</si>
  <si>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</si>
  <si>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</si>
  <si>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</si>
  <si>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</si>
  <si>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</si>
  <si>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</si>
  <si>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</si>
  <si>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</si>
  <si>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</si>
  <si>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</si>
  <si>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</si>
  <si>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</si>
  <si>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</si>
  <si>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</si>
  <si>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</si>
  <si>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</si>
  <si>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</si>
  <si>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</si>
  <si>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</si>
  <si>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</si>
  <si>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</si>
  <si>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</si>
  <si>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</si>
  <si>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</si>
  <si>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</si>
  <si>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</si>
  <si>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</si>
  <si>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</si>
  <si>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</si>
  <si>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</si>
  <si>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</si>
  <si>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</si>
  <si>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</si>
  <si>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</si>
  <si>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</si>
  <si>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</si>
  <si>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</si>
  <si>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</si>
  <si>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</si>
  <si>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</si>
  <si>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</si>
  <si>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</si>
  <si>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</si>
  <si>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</si>
  <si>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</si>
  <si>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</si>
  <si>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</si>
  <si>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</si>
  <si>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</si>
  <si>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</si>
  <si>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</si>
  <si>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</si>
  <si>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</si>
  <si>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</si>
  <si>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</si>
  <si>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</si>
  <si>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</si>
  <si>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</si>
  <si>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</si>
  <si>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</si>
  <si>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</si>
  <si>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</si>
  <si>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</si>
  <si>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</si>
  <si>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</si>
  <si>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</si>
  <si>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</si>
  <si>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</si>
  <si>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</si>
  <si>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</si>
  <si>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</si>
  <si>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</si>
  <si>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</si>
  <si>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</si>
  <si>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</si>
  <si>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</si>
  <si>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</si>
  <si>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</si>
  <si>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</si>
  <si>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</si>
  <si>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</si>
  <si>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</si>
  <si>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</si>
  <si>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</si>
  <si>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</si>
  <si>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</si>
  <si>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</si>
  <si>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</si>
  <si>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</si>
  <si>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</si>
  <si>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</si>
  <si>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</si>
  <si>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</si>
  <si>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</si>
  <si>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</si>
  <si>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</si>
  <si>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</si>
  <si>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</si>
  <si>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</si>
  <si>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</si>
  <si>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</si>
  <si>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</si>
  <si>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</si>
  <si>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</si>
  <si>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</si>
  <si>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</si>
  <si>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</si>
  <si>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</si>
  <si>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</si>
  <si>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</si>
  <si>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</si>
  <si>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</si>
  <si>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</si>
  <si>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</si>
  <si>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</si>
  <si>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</si>
  <si>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</si>
  <si>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</si>
  <si>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</si>
  <si>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</si>
  <si>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</si>
  <si>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</si>
  <si>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</si>
  <si>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</si>
  <si>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</si>
  <si>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</si>
  <si>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</si>
  <si>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</si>
  <si>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</si>
  <si>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</si>
  <si>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</si>
  <si>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</si>
  <si>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</si>
  <si>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</si>
  <si>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</si>
  <si>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</si>
  <si>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</si>
  <si>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</si>
  <si>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</si>
  <si>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</si>
  <si>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</si>
  <si>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</si>
  <si>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</si>
  <si>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</si>
  <si>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</si>
  <si>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</si>
  <si>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</si>
  <si>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</si>
  <si>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</si>
  <si>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</si>
  <si>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</si>
  <si>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</si>
  <si>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</si>
  <si>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</si>
  <si>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</si>
  <si>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</si>
  <si>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</si>
  <si>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</si>
  <si>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</si>
  <si>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</si>
  <si>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</si>
  <si>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</si>
  <si>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</si>
  <si>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</si>
  <si>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</si>
  <si>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</si>
  <si>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</si>
  <si>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</si>
  <si>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</si>
  <si>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</si>
  <si>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</si>
  <si>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</si>
  <si>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</si>
  <si>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</si>
  <si>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</si>
  <si>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</si>
  <si>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</si>
  <si>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</si>
  <si>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</si>
  <si>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</si>
  <si>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</si>
  <si>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</si>
  <si>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</si>
  <si>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</si>
  <si>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</si>
  <si>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</si>
  <si>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</si>
  <si>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</si>
  <si>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</si>
  <si>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</si>
  <si>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</si>
  <si>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</si>
  <si>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</si>
  <si>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</si>
  <si>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</si>
  <si>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</si>
  <si>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</si>
  <si>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</si>
  <si>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</si>
  <si>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</si>
  <si>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</si>
  <si>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</si>
  <si>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</si>
  <si>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</si>
  <si>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</si>
  <si>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</si>
  <si>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</si>
  <si>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</si>
  <si>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</si>
  <si>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</si>
  <si>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</si>
  <si>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</si>
  <si>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</si>
  <si>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</si>
  <si>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</si>
  <si>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</si>
  <si>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</si>
  <si>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</si>
  <si>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</si>
  <si>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</si>
  <si>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</si>
  <si>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</si>
  <si>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</si>
  <si>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</si>
  <si>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</si>
  <si>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</si>
  <si>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</si>
  <si>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</si>
  <si>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</si>
  <si>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</si>
  <si>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</si>
  <si>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</si>
  <si>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</si>
  <si>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</si>
  <si>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</si>
  <si>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</si>
  <si>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</si>
  <si>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</si>
  <si>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</si>
  <si>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</si>
  <si>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</si>
  <si>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</si>
  <si>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</si>
  <si>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</si>
  <si>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</si>
  <si>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</si>
  <si>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</si>
  <si>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</si>
  <si>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</si>
  <si>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</si>
  <si>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</si>
  <si>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</si>
  <si>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</si>
  <si>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</si>
  <si>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</si>
  <si>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</si>
  <si>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</si>
  <si>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</si>
  <si>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</si>
  <si>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</si>
  <si>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</si>
  <si>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</si>
  <si>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</si>
  <si>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</si>
  <si>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</si>
  <si>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</si>
  <si>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</si>
  <si>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</si>
  <si>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</si>
  <si>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</si>
  <si>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</si>
  <si>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</si>
  <si>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</si>
  <si>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</si>
  <si>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</si>
  <si>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</si>
  <si>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</si>
  <si>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</si>
  <si>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</si>
  <si>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</si>
  <si>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</si>
  <si>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</si>
  <si>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</si>
  <si>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</si>
  <si>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</si>
  <si>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</si>
  <si>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</si>
  <si>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</si>
  <si>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</si>
  <si>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</si>
  <si>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</si>
  <si>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</si>
  <si>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</si>
  <si>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</si>
  <si>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</si>
  <si>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</si>
  <si>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</si>
  <si>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</si>
  <si>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</si>
  <si>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</si>
  <si>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</si>
  <si>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</si>
  <si>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</si>
  <si>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</si>
  <si>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</si>
  <si>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</si>
  <si>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</si>
  <si>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</si>
  <si>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</si>
  <si>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</si>
  <si>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</si>
  <si>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</si>
  <si>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</si>
  <si>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</si>
  <si>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</si>
  <si>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</si>
  <si>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</si>
  <si>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</si>
  <si>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</si>
  <si>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</si>
  <si>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</si>
  <si>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</si>
  <si>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</si>
  <si>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</si>
  <si>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</si>
  <si>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</si>
  <si>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</si>
  <si>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</si>
  <si>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</si>
  <si>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</si>
  <si>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</si>
  <si>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</si>
  <si>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</si>
  <si>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</si>
  <si>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</si>
  <si>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</si>
  <si>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</si>
  <si>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</si>
  <si>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</si>
  <si>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</si>
  <si>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</si>
  <si>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</si>
  <si>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</si>
  <si>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</si>
  <si>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</si>
  <si>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</si>
  <si>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</si>
  <si>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</si>
  <si>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</si>
  <si>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</si>
  <si>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</si>
  <si>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</si>
  <si>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</si>
  <si>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</si>
  <si>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</si>
  <si>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</si>
  <si>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</si>
  <si>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</si>
  <si>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</si>
  <si>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</si>
  <si>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</si>
  <si>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</si>
  <si>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</si>
  <si>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</si>
  <si>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</si>
  <si>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</si>
  <si>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</si>
  <si>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</si>
  <si>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</si>
  <si>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</si>
  <si>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</si>
  <si>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</si>
  <si>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</si>
  <si>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</si>
  <si>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</si>
  <si>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</si>
  <si>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</si>
  <si>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</si>
  <si>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</si>
  <si>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</si>
  <si>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</si>
  <si>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</si>
  <si>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</si>
  <si>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</si>
  <si>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</si>
  <si>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</si>
  <si>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</si>
  <si>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</si>
  <si>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</si>
  <si>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</si>
  <si>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</si>
  <si>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</si>
  <si>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</si>
  <si>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</si>
  <si>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</si>
  <si>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</si>
  <si>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</si>
  <si>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</si>
  <si>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</si>
  <si>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</si>
  <si>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</si>
  <si>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</si>
  <si>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</si>
  <si>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</si>
  <si>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</si>
  <si>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</si>
  <si>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</si>
  <si>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</si>
  <si>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</si>
  <si>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</si>
  <si>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</si>
  <si>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</si>
  <si>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</si>
  <si>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</si>
  <si>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</si>
  <si>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</si>
  <si>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</si>
  <si>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</si>
  <si>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</si>
  <si>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</si>
  <si>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</si>
  <si>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</si>
  <si>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</si>
  <si>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</si>
  <si>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</si>
  <si>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</si>
  <si>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</si>
  <si>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</si>
  <si>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</si>
  <si>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</si>
  <si>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</si>
  <si>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</si>
  <si>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</si>
  <si>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</si>
  <si>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</si>
  <si>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</si>
  <si>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</si>
  <si>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</si>
  <si>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</si>
  <si>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</si>
  <si>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</si>
  <si>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</si>
  <si>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</si>
  <si>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</si>
  <si>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</si>
  <si>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</si>
  <si>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</si>
  <si>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</si>
  <si>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</si>
  <si>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</si>
  <si>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</si>
  <si>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</si>
  <si>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</si>
  <si>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</si>
  <si>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</si>
  <si>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</si>
  <si>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</si>
  <si>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</si>
  <si>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</si>
  <si>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</si>
  <si>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</si>
  <si>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</si>
  <si>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</si>
  <si>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</si>
  <si>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</si>
  <si>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</si>
  <si>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</si>
  <si>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</si>
  <si>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</si>
  <si>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</si>
  <si>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</si>
  <si>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</si>
  <si>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</si>
  <si>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</si>
  <si>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</si>
  <si>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</si>
  <si>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</si>
  <si>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</si>
  <si>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</si>
  <si>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</si>
  <si>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</si>
  <si>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</si>
  <si>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</si>
  <si>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</si>
  <si>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</si>
  <si>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</si>
  <si>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</si>
  <si>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</si>
  <si>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</si>
  <si>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</si>
  <si>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</si>
  <si>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</si>
  <si>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</si>
  <si>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</si>
  <si>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</si>
  <si>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</si>
  <si>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</si>
  <si>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</si>
  <si>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</si>
  <si>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</si>
  <si>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</si>
  <si>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</si>
  <si>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</si>
  <si>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</si>
  <si>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</si>
  <si>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</si>
  <si>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</si>
  <si>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</si>
  <si>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</si>
  <si>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</si>
  <si>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</si>
  <si>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</si>
  <si>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</si>
  <si>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</si>
  <si>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</si>
  <si>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</si>
  <si>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</si>
  <si>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</si>
  <si>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</si>
  <si>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</si>
  <si>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</si>
  <si>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</si>
  <si>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</si>
  <si>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</si>
  <si>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</si>
  <si>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</si>
  <si>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</si>
  <si>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</si>
  <si>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</si>
  <si>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</si>
  <si>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</si>
  <si>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</si>
  <si>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</si>
  <si>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</si>
  <si>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</si>
  <si>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</si>
  <si>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</si>
  <si>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</si>
  <si>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</si>
  <si>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</si>
  <si>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</si>
  <si>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</si>
  <si>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</si>
  <si>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</si>
  <si>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</si>
  <si>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</si>
  <si>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</si>
  <si>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</si>
  <si>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</si>
  <si>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</si>
  <si>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</si>
  <si>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</si>
  <si>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</si>
  <si>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</si>
  <si>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</si>
  <si>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</si>
  <si>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</si>
  <si>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</si>
  <si>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</si>
  <si>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</si>
  <si>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</si>
  <si>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</si>
  <si>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</si>
  <si>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</si>
  <si>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</si>
  <si>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</si>
  <si>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</si>
  <si>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</si>
  <si>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</si>
  <si>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</si>
  <si>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</si>
  <si>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</si>
  <si>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</si>
  <si>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</si>
  <si>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</si>
  <si>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</si>
  <si>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</si>
  <si>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</si>
  <si>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</si>
  <si>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</si>
  <si>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</si>
  <si>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</si>
  <si>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</si>
  <si>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</si>
  <si>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</si>
  <si>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</si>
  <si>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</si>
  <si>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</si>
  <si>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</si>
  <si>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</si>
  <si>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</si>
  <si>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</si>
  <si>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</si>
  <si>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</si>
  <si>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</si>
  <si>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</si>
  <si>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</si>
  <si>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</si>
  <si>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</si>
  <si>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</si>
  <si>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</si>
  <si>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</si>
  <si>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</si>
  <si>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</si>
  <si>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</si>
  <si>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</si>
  <si>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</si>
  <si>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</si>
  <si>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</si>
  <si>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</si>
  <si>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</si>
  <si>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</si>
  <si>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</si>
  <si>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</si>
  <si>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</si>
  <si>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</si>
  <si>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</si>
  <si>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</si>
  <si>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</si>
  <si>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</si>
  <si>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</si>
  <si>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</si>
  <si>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</si>
  <si>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</si>
  <si>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</si>
  <si>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</si>
  <si>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</si>
  <si>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</si>
  <si>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</si>
  <si>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</si>
  <si>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</si>
  <si>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</si>
  <si>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</si>
  <si>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</si>
  <si>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</si>
  <si>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</si>
  <si>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</si>
  <si>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</si>
  <si>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</si>
  <si>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</si>
  <si>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</si>
  <si>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</si>
  <si>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</si>
  <si>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</si>
  <si>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</si>
  <si>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</si>
  <si>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</si>
  <si>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</si>
  <si>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</si>
  <si>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</si>
  <si>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</si>
  <si>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</si>
  <si>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</si>
  <si>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</si>
  <si>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</si>
  <si>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</si>
  <si>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</si>
  <si>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</si>
  <si>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</si>
  <si>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</si>
  <si>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</si>
  <si>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</si>
  <si>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</si>
  <si>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</si>
  <si>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</si>
  <si>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</si>
  <si>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</si>
  <si>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</si>
  <si>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</si>
  <si>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</si>
  <si>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</si>
  <si>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</si>
  <si>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</si>
  <si>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</si>
  <si>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</si>
  <si>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</si>
  <si>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</si>
  <si>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</si>
  <si>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</si>
  <si>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</si>
  <si>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</si>
  <si>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</si>
  <si>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</si>
  <si>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</si>
  <si>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</si>
  <si>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</si>
  <si>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</si>
  <si>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</si>
  <si>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</si>
  <si>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</si>
  <si>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</si>
  <si>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</si>
  <si>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</si>
  <si>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</si>
  <si>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</si>
  <si>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</si>
  <si>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</si>
  <si>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</si>
  <si>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</si>
  <si>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</si>
  <si>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</si>
  <si>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</si>
  <si>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</si>
  <si>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</si>
  <si>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</si>
  <si>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</si>
  <si>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</si>
  <si>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</si>
  <si>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</si>
  <si>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</si>
  <si>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</si>
  <si>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</si>
  <si>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</si>
  <si>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</si>
  <si>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</si>
  <si>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</si>
  <si>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</si>
  <si>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</si>
  <si>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</si>
  <si>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</si>
  <si>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</si>
  <si>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</si>
  <si>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</si>
  <si>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</si>
  <si>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</si>
  <si>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</si>
  <si>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</si>
  <si>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</si>
  <si>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</si>
  <si>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</si>
  <si>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</si>
  <si>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</si>
  <si>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</si>
  <si>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</si>
  <si>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</si>
  <si>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</si>
  <si>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</si>
  <si>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</si>
  <si>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</si>
  <si>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</si>
  <si>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</si>
  <si>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</si>
  <si>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</si>
  <si>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</si>
  <si>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</si>
  <si>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</si>
  <si>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</si>
  <si>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</si>
  <si>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</si>
  <si>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</si>
  <si>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</si>
  <si>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</si>
  <si>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</si>
  <si>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</si>
  <si>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</si>
  <si>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</si>
  <si>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</si>
  <si>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</si>
  <si>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</si>
  <si>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</si>
  <si>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</si>
  <si>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</si>
  <si>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</si>
  <si>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</si>
  <si>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</si>
  <si>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</si>
  <si>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</si>
  <si>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</si>
  <si>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</si>
  <si>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</si>
  <si>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</si>
  <si>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</si>
  <si>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</si>
  <si>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</si>
  <si>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</si>
  <si>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</si>
  <si>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</si>
  <si>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</si>
  <si>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</si>
  <si>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</si>
  <si>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</si>
  <si>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</si>
  <si>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</si>
  <si>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</si>
  <si>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</si>
  <si>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</si>
  <si>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</si>
  <si>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</si>
  <si>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</si>
  <si>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</si>
  <si>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</si>
  <si>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</si>
  <si>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</si>
  <si>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</si>
  <si>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</si>
  <si>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</si>
  <si>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</si>
  <si>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</si>
  <si>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</si>
  <si>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</si>
  <si>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</si>
  <si>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</si>
  <si>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</si>
  <si>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</si>
  <si>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</si>
  <si>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</si>
  <si>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</si>
  <si>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</si>
  <si>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</si>
  <si>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</si>
  <si>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</si>
  <si>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</si>
  <si>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</si>
  <si>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</si>
  <si>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</si>
  <si>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</si>
  <si>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</si>
  <si>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</si>
  <si>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</si>
  <si>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</si>
  <si>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</si>
  <si>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</si>
  <si>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</si>
  <si>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</si>
  <si>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</si>
  <si>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</si>
  <si>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</si>
  <si>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</si>
  <si>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</si>
  <si>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</si>
  <si>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</si>
  <si>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</si>
  <si>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</si>
  <si>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</si>
  <si>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</si>
  <si>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</si>
  <si>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</si>
  <si>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</si>
  <si>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</si>
  <si>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</si>
  <si>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</si>
  <si>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</si>
  <si>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</si>
  <si>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</si>
  <si>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</si>
  <si>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</si>
  <si>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</si>
  <si>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</si>
  <si>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</si>
  <si>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</si>
  <si>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</si>
  <si>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</si>
  <si>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</si>
  <si>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</si>
  <si>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</si>
  <si>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</si>
  <si>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</si>
  <si>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</si>
  <si>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</si>
  <si>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</si>
  <si>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</si>
  <si>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</si>
  <si>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</si>
  <si>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</si>
  <si>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</si>
  <si>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</si>
  <si>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</si>
  <si>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</si>
  <si>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</si>
  <si>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</si>
  <si>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</si>
  <si>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</si>
  <si>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</si>
  <si>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</si>
  <si>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</si>
  <si>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</si>
  <si>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</si>
  <si>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</si>
  <si>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</si>
  <si>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</si>
  <si>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</si>
  <si>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</si>
  <si>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</si>
  <si>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</si>
  <si>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</si>
  <si>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</si>
  <si>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</si>
  <si>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</si>
  <si>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</si>
  <si>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</si>
  <si>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</si>
  <si>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</si>
  <si>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</si>
  <si>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</si>
  <si>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</si>
  <si>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</si>
  <si>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</si>
  <si>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</si>
  <si>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</si>
  <si>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</si>
  <si>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</si>
  <si>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</si>
  <si>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</si>
  <si>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</si>
  <si>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</si>
  <si>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</si>
  <si>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</si>
  <si>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</si>
  <si>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</si>
  <si>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</si>
  <si>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</si>
  <si>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</si>
  <si>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</si>
  <si>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</si>
  <si>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</si>
  <si>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</si>
  <si>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</si>
  <si>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</si>
  <si>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</si>
  <si>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</si>
  <si>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</si>
  <si>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</si>
  <si>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</si>
  <si>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</si>
  <si>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</si>
  <si>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</si>
  <si>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</si>
  <si>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</si>
  <si>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</si>
  <si>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</si>
  <si>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</si>
  <si>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</si>
  <si>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</si>
  <si>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</si>
  <si>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</si>
  <si>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</si>
  <si>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</si>
  <si>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</si>
  <si>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</si>
  <si>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</si>
  <si>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</si>
  <si>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</si>
  <si>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</si>
  <si>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</si>
  <si>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</si>
  <si>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</si>
  <si>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</si>
  <si>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</si>
  <si>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</si>
  <si>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</si>
  <si>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</si>
  <si>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</si>
  <si>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</si>
  <si>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</si>
  <si>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</si>
  <si>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</si>
  <si>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</si>
  <si>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</si>
  <si>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</si>
  <si>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</si>
  <si>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</si>
  <si>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</si>
  <si>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</si>
  <si>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</si>
  <si>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</si>
  <si>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</si>
  <si>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</si>
  <si>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</si>
  <si>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</si>
  <si>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</si>
  <si>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</si>
  <si>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</si>
  <si>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</si>
  <si>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</si>
  <si>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</si>
  <si>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</si>
  <si>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</si>
  <si>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</si>
  <si>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</si>
  <si>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</si>
  <si>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</si>
  <si>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</si>
  <si>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</si>
  <si>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</si>
  <si>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</si>
  <si>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</si>
  <si>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</si>
  <si>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</si>
  <si>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</si>
  <si>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</si>
  <si>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</si>
  <si>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</si>
  <si>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</si>
  <si>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</si>
  <si>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</si>
  <si>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</si>
  <si>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</si>
  <si>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</si>
  <si>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</si>
  <si>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</si>
  <si>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</si>
  <si>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</si>
  <si>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</si>
  <si>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</si>
  <si>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</si>
  <si>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</si>
  <si>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</si>
  <si>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</si>
  <si>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</si>
  <si>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</si>
  <si>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</si>
  <si>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</si>
  <si>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</si>
  <si>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</si>
  <si>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</si>
  <si>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</si>
  <si>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</si>
  <si>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</si>
  <si>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</si>
  <si>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</si>
  <si>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</si>
  <si>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</si>
  <si>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</si>
  <si>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</si>
  <si>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</si>
  <si>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</si>
  <si>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</si>
  <si>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</si>
  <si>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</si>
  <si>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</si>
  <si>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</si>
  <si>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</si>
  <si>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</si>
  <si>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</si>
  <si>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</si>
  <si>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</si>
  <si>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</si>
  <si>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</si>
  <si>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</si>
  <si>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</si>
  <si>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</si>
  <si>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</si>
  <si>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</si>
  <si>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</si>
  <si>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</si>
  <si>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</si>
  <si>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</si>
  <si>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</si>
  <si>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</si>
  <si>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</si>
  <si>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</si>
  <si>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</si>
  <si>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</si>
  <si>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</si>
  <si>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</si>
  <si>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</si>
  <si>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</si>
  <si>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</si>
  <si>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</si>
  <si>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</si>
  <si>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</si>
  <si>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</si>
  <si>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</si>
  <si>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</si>
  <si>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</si>
  <si>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</si>
  <si>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</si>
  <si>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</si>
  <si>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</si>
  <si>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</si>
  <si>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</si>
  <si>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</si>
  <si>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</si>
  <si>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</si>
  <si>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</si>
  <si>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</si>
  <si>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</si>
  <si>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</si>
  <si>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</si>
  <si>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</si>
  <si>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</si>
  <si>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</si>
  <si>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</si>
  <si>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</si>
  <si>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</si>
  <si>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</si>
  <si>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</si>
  <si>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</si>
  <si>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</si>
  <si>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</si>
  <si>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</si>
  <si>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</si>
  <si>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</si>
  <si>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</si>
  <si>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</si>
  <si>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</si>
  <si>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</si>
  <si>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</si>
  <si>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</si>
  <si>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</si>
  <si>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</si>
  <si>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</si>
  <si>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</si>
  <si>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</si>
  <si>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</si>
  <si>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</si>
  <si>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</si>
  <si>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</si>
  <si>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</si>
  <si>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</si>
  <si>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</si>
  <si>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</si>
  <si>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</si>
  <si>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</si>
  <si>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</si>
  <si>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</si>
  <si>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</si>
  <si>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</si>
  <si>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</si>
  <si>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</si>
  <si>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</si>
  <si>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</si>
  <si>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</si>
  <si>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</si>
  <si>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</si>
  <si>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</si>
  <si>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</si>
  <si>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</si>
  <si>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</si>
  <si>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</si>
  <si>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</si>
  <si>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</si>
  <si>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</si>
  <si>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</si>
  <si>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</si>
  <si>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</si>
  <si>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</si>
  <si>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</si>
  <si>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</si>
  <si>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</si>
  <si>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</si>
  <si>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</si>
  <si>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</si>
  <si>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</si>
  <si>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</si>
  <si>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</si>
  <si>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</si>
  <si>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</si>
  <si>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</si>
  <si>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</si>
  <si>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</si>
  <si>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</si>
  <si>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</si>
  <si>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</si>
  <si>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</si>
  <si>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</si>
  <si>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</si>
  <si>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</si>
  <si>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</si>
  <si>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</si>
  <si>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</si>
  <si>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</si>
  <si>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</si>
  <si>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</si>
  <si>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</si>
  <si>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</si>
  <si>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</si>
  <si>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</si>
  <si>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</si>
  <si>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</si>
  <si>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</si>
  <si>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</si>
  <si>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</si>
  <si>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</si>
  <si>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</si>
  <si>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</si>
  <si>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</si>
  <si>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</si>
  <si>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</si>
  <si>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</si>
  <si>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</si>
  <si>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</si>
  <si>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</si>
  <si>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</si>
  <si>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</si>
  <si>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</si>
  <si>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</si>
  <si>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</si>
  <si>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</si>
  <si>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</si>
  <si>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</si>
  <si>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</si>
  <si>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</si>
  <si>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</si>
  <si>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</si>
  <si>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</si>
  <si>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</si>
  <si>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</si>
  <si>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</si>
  <si>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</si>
  <si>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</si>
  <si>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</si>
  <si>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</si>
  <si>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</si>
  <si>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</si>
  <si>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</si>
  <si>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</si>
  <si>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</si>
  <si>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</si>
  <si>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</si>
  <si>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</si>
  <si>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</si>
  <si>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</si>
  <si>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</si>
  <si>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</si>
  <si>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</si>
  <si>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</si>
  <si>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</si>
  <si>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</si>
  <si>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</si>
  <si>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</si>
  <si>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</si>
  <si>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</si>
  <si>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</si>
  <si>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</si>
  <si>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</si>
  <si>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</si>
  <si>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</si>
  <si>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</si>
  <si>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</si>
  <si>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</si>
  <si>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</si>
  <si>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</si>
  <si>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</si>
  <si>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</si>
  <si>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</si>
  <si>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</si>
  <si>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</si>
  <si>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</si>
  <si>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</si>
  <si>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</si>
  <si>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</si>
  <si>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</si>
  <si>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</si>
  <si>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</si>
  <si>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</si>
  <si>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</si>
  <si>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</si>
  <si>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</si>
  <si>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</si>
  <si>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</si>
  <si>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</si>
  <si>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</si>
  <si>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</si>
  <si>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</si>
  <si>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</si>
  <si>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</si>
  <si>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</si>
  <si>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</si>
  <si>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</si>
  <si>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</si>
  <si>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</si>
  <si>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</si>
  <si>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</si>
  <si>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</si>
  <si>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</si>
  <si>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</si>
  <si>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</si>
  <si>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</si>
  <si>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</si>
  <si>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</si>
  <si>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</si>
  <si>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</si>
  <si>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</si>
  <si>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</si>
  <si>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</si>
  <si>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</si>
  <si>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</si>
  <si>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</si>
  <si>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</si>
  <si>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</si>
  <si>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</si>
  <si>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</si>
  <si>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</si>
  <si>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</si>
  <si>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</si>
  <si>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</si>
  <si>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</si>
  <si>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</si>
  <si>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</si>
  <si>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</si>
  <si>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</si>
  <si>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</si>
  <si>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</si>
  <si>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</si>
  <si>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</si>
  <si>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</si>
  <si>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</si>
  <si>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</si>
  <si>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</si>
  <si>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</si>
  <si>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</si>
  <si>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</si>
  <si>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</si>
  <si>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</si>
  <si>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</si>
  <si>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</si>
  <si>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</si>
  <si>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</si>
  <si>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</si>
  <si>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</si>
  <si>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</si>
  <si>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</si>
  <si>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</si>
  <si>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</si>
  <si>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</si>
  <si>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</si>
  <si>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</si>
  <si>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</si>
  <si>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</si>
  <si>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</si>
  <si>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</si>
  <si>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</si>
  <si>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</si>
  <si>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</si>
  <si>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</si>
  <si>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</si>
  <si>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</si>
  <si>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</si>
  <si>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</si>
  <si>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</si>
  <si>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</si>
  <si>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</si>
  <si>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</si>
  <si>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</si>
  <si>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</si>
  <si>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</si>
  <si>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</si>
  <si>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</si>
  <si>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</si>
  <si>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</si>
  <si>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</si>
  <si>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</si>
  <si>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</si>
  <si>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</si>
  <si>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</si>
  <si>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</si>
  <si>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</si>
  <si>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</si>
  <si>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</si>
  <si>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</si>
  <si>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</si>
  <si>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</si>
  <si>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</si>
  <si>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</si>
  <si>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</si>
  <si>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</si>
  <si>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</si>
  <si>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</si>
  <si>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</si>
  <si>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</si>
  <si>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</si>
  <si>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</si>
  <si>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</si>
  <si>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</si>
  <si>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</si>
  <si>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</si>
  <si>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</si>
  <si>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</si>
  <si>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</si>
  <si>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</si>
  <si>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</si>
  <si>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</si>
  <si>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</si>
  <si>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</si>
  <si>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</si>
  <si>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</si>
  <si>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</si>
  <si>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</si>
  <si>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</si>
  <si>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</si>
  <si>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</si>
  <si>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</si>
  <si>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</si>
  <si>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</si>
  <si>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</si>
  <si>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</si>
  <si>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</si>
  <si>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</si>
  <si>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</si>
  <si>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</si>
  <si>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</si>
  <si>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</si>
  <si>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</si>
  <si>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</si>
  <si>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</si>
  <si>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</si>
  <si>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</si>
  <si>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</si>
  <si>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</si>
  <si>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</si>
  <si>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</si>
  <si>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</si>
  <si>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</si>
  <si>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</si>
  <si>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</si>
  <si>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</si>
  <si>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</si>
  <si>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</si>
  <si>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</si>
  <si>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</si>
  <si>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</si>
  <si>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</si>
  <si>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</si>
  <si>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</si>
  <si>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</si>
  <si>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</si>
  <si>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</si>
  <si>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</si>
  <si>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</si>
  <si>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</si>
  <si>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</si>
  <si>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</si>
  <si>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</si>
  <si>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</si>
  <si>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</si>
  <si>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</si>
  <si>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</si>
  <si>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</si>
  <si>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</si>
  <si>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</si>
  <si>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</si>
  <si>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</si>
  <si>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</si>
  <si>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</si>
  <si>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</si>
  <si>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</si>
  <si>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</si>
  <si>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</si>
  <si>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</si>
  <si>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</si>
  <si>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</si>
  <si>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</si>
  <si>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</si>
  <si>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</si>
  <si>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</si>
  <si>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</si>
  <si>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</si>
  <si>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</si>
  <si>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</si>
  <si>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</si>
  <si>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</si>
  <si>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</si>
  <si>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</si>
  <si>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</si>
  <si>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</si>
  <si>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</si>
  <si>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</si>
  <si>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</si>
  <si>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</si>
  <si>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</si>
  <si>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</si>
  <si>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</si>
  <si>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</si>
  <si>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</si>
  <si>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</si>
  <si>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</si>
  <si>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</si>
  <si>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</si>
  <si>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</si>
  <si>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</si>
  <si>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</si>
  <si>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</si>
  <si>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</si>
  <si>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</si>
  <si>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</si>
  <si>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</si>
  <si>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</si>
  <si>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</si>
  <si>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</si>
  <si>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</si>
  <si>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</si>
  <si>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</si>
  <si>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</si>
  <si>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</si>
  <si>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</si>
  <si>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</si>
  <si>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</si>
  <si>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</si>
  <si>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</si>
  <si>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</si>
  <si>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</si>
  <si>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</si>
  <si>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</si>
  <si>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</si>
  <si>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</si>
  <si>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</si>
  <si>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</si>
  <si>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</si>
  <si>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</si>
  <si>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</si>
  <si>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</si>
  <si>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</si>
  <si>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</si>
  <si>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</si>
  <si>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</si>
  <si>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</si>
  <si>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</si>
  <si>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</si>
  <si>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</si>
  <si>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</si>
  <si>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</si>
  <si>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</si>
  <si>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</si>
  <si>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</si>
  <si>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</si>
  <si>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</si>
  <si>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</si>
  <si>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</si>
  <si>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</si>
  <si>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</si>
  <si>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</si>
  <si>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</si>
  <si>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</si>
  <si>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</si>
  <si>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</si>
  <si>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</si>
  <si>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</si>
  <si>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</si>
  <si>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</si>
  <si>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</si>
  <si>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</si>
  <si>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</si>
  <si>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</si>
  <si>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</si>
  <si>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</si>
  <si>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</si>
  <si>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</si>
  <si>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</si>
  <si>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</si>
  <si>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</si>
  <si>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</si>
  <si>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</si>
  <si>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</si>
  <si>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</si>
  <si>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</si>
  <si>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</si>
  <si>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</si>
  <si>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</si>
  <si>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</si>
  <si>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</si>
  <si>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</si>
  <si>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</si>
  <si>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</si>
  <si>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</si>
  <si>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</si>
  <si>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</si>
  <si>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</si>
  <si>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</si>
  <si>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</si>
  <si>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</si>
  <si>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</si>
  <si>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</si>
  <si>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</si>
  <si>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</si>
  <si>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</si>
  <si>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</si>
  <si>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</si>
  <si>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</si>
  <si>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</si>
  <si>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</si>
  <si>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</si>
  <si>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</si>
  <si>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</si>
  <si>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</si>
  <si>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</si>
  <si>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</si>
  <si>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</si>
  <si>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</si>
  <si>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</si>
  <si>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</si>
  <si>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</si>
  <si>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</si>
  <si>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</si>
  <si>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</si>
  <si>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</si>
  <si>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</si>
  <si>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</si>
  <si>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</si>
  <si>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</si>
  <si>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</si>
  <si>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</si>
  <si>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</si>
  <si>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</si>
  <si>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</si>
  <si>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</si>
  <si>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</si>
  <si>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</si>
  <si>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</si>
  <si>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</si>
  <si>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</si>
  <si>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</si>
  <si>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</si>
  <si>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</si>
  <si>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</si>
  <si>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</si>
  <si>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</si>
  <si>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</si>
  <si>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</si>
  <si>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</si>
  <si>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</si>
  <si>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</si>
  <si>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</si>
  <si>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</si>
  <si>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</si>
  <si>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</si>
  <si>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</si>
  <si>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</si>
  <si>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</si>
  <si>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</si>
  <si>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</si>
  <si>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</si>
  <si>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</si>
  <si>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</si>
  <si>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</si>
  <si>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</si>
  <si>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</si>
  <si>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</si>
  <si>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</si>
  <si>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</si>
  <si>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</si>
  <si>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</si>
  <si>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</si>
  <si>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</si>
  <si>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</si>
  <si>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</si>
  <si>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</si>
  <si>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</si>
  <si>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</si>
  <si>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</si>
  <si>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</si>
  <si>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</si>
  <si>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</si>
  <si>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</si>
  <si>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</si>
  <si>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</si>
  <si>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</si>
  <si>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</si>
  <si>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</si>
  <si>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</si>
  <si>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</si>
  <si>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</si>
  <si>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</si>
  <si>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</si>
  <si>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</si>
  <si>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</si>
  <si>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</si>
  <si>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</si>
  <si>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</si>
  <si>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</si>
  <si>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</si>
  <si>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</si>
  <si>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</si>
  <si>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</si>
  <si>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</si>
  <si>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</si>
  <si>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</si>
  <si>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</si>
  <si>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</si>
  <si>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</si>
  <si>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</si>
  <si>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</si>
  <si>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</si>
  <si>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</si>
  <si>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</si>
  <si>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</si>
  <si>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</si>
  <si>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</si>
  <si>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</si>
  <si>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</si>
  <si>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</si>
  <si>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</si>
  <si>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</si>
  <si>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</si>
  <si>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</si>
  <si>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</si>
  <si>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</si>
  <si>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</si>
  <si>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</si>
  <si>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</si>
  <si>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</si>
  <si>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</si>
  <si>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</si>
  <si>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</si>
  <si>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</si>
  <si>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</si>
  <si>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</si>
  <si>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</si>
  <si>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</si>
  <si>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</si>
  <si>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</si>
  <si>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</si>
  <si>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</si>
  <si>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</si>
  <si>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</si>
  <si>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</si>
  <si>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</si>
  <si>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</si>
  <si>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</si>
  <si>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</si>
  <si>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</si>
  <si>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</si>
  <si>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</si>
  <si>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</si>
  <si>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</si>
  <si>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</si>
  <si>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</si>
  <si>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</si>
  <si>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</si>
  <si>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</si>
  <si>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</si>
  <si>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</si>
  <si>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</si>
  <si>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</si>
  <si>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</si>
  <si>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</si>
  <si>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</si>
  <si>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</si>
  <si>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</si>
  <si>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</si>
  <si>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</si>
  <si>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</si>
  <si>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</si>
  <si>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</si>
  <si>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</si>
  <si>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</si>
  <si>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</si>
  <si>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</si>
  <si>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</si>
  <si>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</si>
  <si>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</si>
  <si>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</si>
  <si>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</si>
  <si>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</si>
  <si>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</si>
  <si>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</si>
  <si>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</si>
  <si>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</si>
  <si>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</si>
  <si>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</si>
  <si>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</si>
  <si>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</si>
  <si>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</si>
  <si>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</si>
  <si>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</si>
  <si>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</si>
  <si>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</si>
  <si>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</si>
  <si>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</si>
  <si>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</si>
  <si>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</si>
  <si>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</si>
  <si>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</si>
  <si>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</si>
  <si>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</si>
  <si>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</si>
  <si>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</si>
  <si>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</si>
  <si>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</si>
  <si>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</si>
  <si>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</si>
  <si>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</si>
  <si>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</si>
  <si>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</si>
  <si>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</si>
  <si>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</si>
  <si>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</si>
  <si>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</si>
  <si>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</si>
  <si>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</si>
  <si>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</si>
  <si>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</si>
  <si>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</si>
  <si>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</si>
  <si>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</si>
  <si>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</si>
  <si>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</si>
  <si>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</si>
  <si>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</si>
  <si>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</si>
  <si>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</si>
  <si>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</si>
  <si>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</si>
  <si>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</si>
  <si>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</si>
  <si>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</si>
  <si>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</si>
  <si>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</si>
  <si>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</si>
  <si>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</si>
  <si>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</si>
  <si>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</si>
  <si>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</si>
  <si>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</si>
  <si>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</si>
  <si>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</si>
  <si>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</si>
  <si>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</si>
  <si>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</si>
  <si>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</si>
  <si>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</si>
  <si>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</si>
  <si>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</si>
  <si>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</si>
  <si>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</si>
  <si>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</si>
  <si>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</si>
  <si>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</si>
  <si>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</si>
  <si>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</si>
  <si>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</si>
  <si>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</si>
  <si>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</si>
  <si>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</si>
  <si>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</si>
  <si>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</si>
  <si>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</si>
  <si>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</si>
  <si>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</si>
  <si>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</si>
  <si>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</si>
  <si>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</si>
  <si>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</si>
  <si>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</si>
  <si>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</si>
  <si>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</si>
  <si>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</si>
  <si>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</si>
  <si>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</si>
  <si>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</si>
  <si>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</si>
  <si>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</si>
  <si>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</si>
  <si>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</si>
  <si>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</si>
  <si>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</si>
  <si>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</si>
  <si>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</si>
  <si>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</si>
  <si>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</si>
  <si>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</si>
  <si>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</si>
  <si>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</si>
  <si>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</si>
  <si>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</si>
  <si>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</si>
  <si>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</si>
  <si>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</si>
  <si>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</si>
  <si>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</si>
  <si>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</si>
  <si>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</si>
  <si>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</si>
  <si>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</si>
  <si>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</si>
  <si>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</si>
  <si>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</si>
  <si>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</si>
  <si>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</si>
  <si>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</si>
  <si>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</si>
  <si>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</si>
  <si>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</si>
  <si>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</si>
  <si>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</si>
  <si>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</si>
  <si>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</si>
  <si>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</si>
  <si>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</si>
  <si>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</si>
  <si>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</si>
  <si>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</si>
  <si>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</si>
  <si>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</si>
  <si>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</si>
  <si>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</si>
  <si>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</si>
  <si>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</si>
  <si>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</si>
  <si>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</si>
  <si>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</si>
  <si>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</si>
  <si>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</si>
  <si>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</si>
  <si>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</si>
  <si>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</si>
  <si>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</si>
  <si>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</si>
  <si>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</si>
  <si>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</si>
  <si>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</si>
  <si>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</si>
  <si>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</si>
  <si>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</si>
  <si>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</si>
  <si>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</si>
  <si>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</si>
  <si>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</si>
  <si>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</si>
  <si>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</si>
  <si>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</si>
  <si>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</si>
  <si>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</si>
  <si>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</si>
  <si>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</si>
  <si>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</si>
  <si>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</si>
  <si>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</si>
  <si>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</si>
  <si>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</si>
  <si>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</si>
  <si>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</si>
  <si>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</si>
  <si>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</si>
  <si>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</si>
  <si>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</si>
  <si>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</si>
  <si>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</si>
  <si>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</si>
  <si>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</si>
  <si>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</si>
  <si>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</si>
  <si>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</si>
  <si>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</si>
  <si>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</si>
  <si>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</si>
  <si>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</si>
  <si>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</si>
  <si>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</si>
  <si>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</si>
  <si>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</si>
  <si>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</si>
  <si>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</si>
  <si>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</si>
  <si>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</si>
  <si>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</si>
  <si>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</si>
  <si>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</si>
  <si>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</si>
  <si>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</si>
  <si>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</si>
  <si>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</si>
  <si>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</si>
  <si>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</si>
  <si>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</si>
  <si>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</si>
  <si>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</si>
  <si>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</si>
  <si>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</si>
  <si>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</si>
  <si>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</si>
  <si>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</si>
  <si>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</si>
  <si>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</si>
  <si>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</si>
  <si>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</si>
  <si>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</si>
  <si>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</si>
  <si>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</si>
  <si>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</si>
  <si>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</si>
  <si>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</si>
  <si>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</si>
  <si>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</si>
  <si>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</si>
  <si>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</si>
  <si>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</si>
  <si>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</si>
  <si>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</si>
  <si>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</si>
  <si>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</si>
  <si>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</si>
  <si>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</si>
  <si>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</si>
  <si>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</si>
  <si>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</si>
  <si>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</si>
  <si>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</si>
  <si>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</si>
  <si>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</si>
  <si>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</si>
  <si>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</si>
  <si>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</si>
  <si>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</si>
  <si>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</si>
  <si>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</si>
  <si>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</si>
  <si>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</si>
  <si>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</si>
  <si>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</si>
  <si>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</si>
  <si>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</si>
  <si>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</si>
  <si>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</si>
  <si>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</si>
  <si>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</si>
  <si>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</si>
  <si>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</si>
  <si>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</si>
  <si>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</si>
  <si>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</si>
  <si>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</si>
  <si>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</si>
  <si>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</si>
  <si>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</si>
  <si>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</si>
  <si>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</si>
  <si>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</si>
  <si>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</si>
  <si>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</si>
  <si>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</si>
  <si>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</si>
  <si>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</si>
  <si>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</si>
  <si>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</si>
  <si>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</si>
  <si>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</si>
  <si>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</si>
  <si>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</si>
  <si>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</si>
  <si>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</si>
  <si>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</si>
  <si>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</si>
  <si>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</si>
  <si>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</si>
  <si>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</si>
  <si>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</si>
  <si>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</si>
  <si>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</si>
  <si>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</si>
  <si>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</si>
  <si>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</si>
  <si>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</si>
  <si>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</si>
  <si>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</si>
  <si>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</si>
  <si>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</si>
  <si>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</si>
  <si>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</si>
  <si>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</si>
  <si>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</si>
  <si>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</si>
  <si>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</si>
  <si>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</si>
  <si>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</si>
  <si>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</si>
  <si>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</si>
  <si>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</si>
  <si>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</si>
  <si>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</si>
  <si>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</si>
  <si>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</si>
  <si>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</si>
  <si>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</si>
  <si>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</si>
  <si>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</si>
  <si>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</si>
  <si>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</si>
  <si>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</si>
  <si>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</si>
  <si>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</si>
  <si>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</si>
  <si>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</si>
  <si>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</si>
  <si>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</si>
  <si>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</si>
  <si>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</si>
  <si>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</si>
  <si>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</si>
  <si>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</si>
  <si>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</si>
  <si>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</si>
  <si>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</si>
  <si>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</si>
  <si>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</si>
  <si>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</si>
  <si>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</si>
  <si>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</si>
  <si>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</si>
  <si>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</si>
  <si>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</si>
  <si>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</si>
  <si>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</si>
  <si>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</si>
  <si>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</si>
  <si>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</si>
  <si>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</si>
  <si>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</si>
  <si>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</si>
  <si>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</si>
  <si>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</si>
  <si>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</si>
  <si>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</si>
  <si>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</si>
  <si>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</si>
  <si>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</si>
  <si>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</si>
  <si>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</si>
  <si>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</si>
  <si>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</si>
  <si>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</si>
  <si>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</si>
  <si>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</si>
  <si>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</si>
  <si>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</si>
  <si>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</si>
  <si>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</si>
  <si>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</si>
  <si>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</si>
  <si>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</si>
  <si>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</si>
  <si>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</si>
  <si>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</si>
  <si>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</si>
  <si>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</si>
  <si>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</si>
  <si>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</si>
  <si>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</si>
  <si>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</si>
  <si>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</si>
  <si>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</si>
  <si>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</si>
  <si>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</si>
  <si>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</si>
  <si>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</si>
  <si>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</si>
  <si>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</si>
  <si>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</si>
  <si>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</si>
  <si>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</si>
  <si>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</si>
  <si>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</si>
  <si>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</si>
  <si>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</si>
  <si>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</si>
  <si>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</si>
  <si>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</si>
  <si>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</si>
  <si>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</si>
  <si>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</si>
  <si>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</si>
  <si>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</si>
  <si>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</si>
  <si>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</si>
  <si>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</si>
  <si>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</si>
  <si>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</si>
  <si>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</si>
  <si>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</si>
  <si>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</si>
  <si>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</si>
  <si>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</si>
  <si>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</si>
  <si>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</si>
  <si>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</si>
  <si>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</si>
  <si>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</si>
  <si>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</si>
  <si>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</si>
  <si>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</si>
  <si>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</si>
  <si>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</si>
  <si>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</si>
  <si>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</si>
  <si>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</si>
  <si>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</si>
  <si>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</si>
  <si>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</si>
  <si>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</si>
  <si>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</si>
  <si>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</si>
  <si>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</si>
  <si>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</si>
  <si>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</si>
  <si>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</si>
  <si>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</si>
  <si>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</si>
  <si>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</si>
  <si>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</si>
  <si>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</si>
  <si>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</si>
  <si>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</si>
  <si>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</si>
  <si>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</si>
  <si>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</si>
  <si>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</si>
  <si>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</si>
  <si>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</si>
  <si>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</si>
  <si>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</si>
  <si>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</si>
  <si>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</si>
  <si>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</si>
  <si>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</si>
  <si>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</si>
  <si>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</si>
  <si>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</si>
  <si>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</si>
  <si>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</si>
  <si>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</si>
  <si>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</si>
  <si>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</si>
  <si>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</si>
  <si>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</si>
  <si>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</si>
  <si>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</si>
  <si>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</si>
  <si>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</si>
  <si>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</si>
  <si>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</si>
  <si>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</si>
  <si>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</si>
  <si>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</si>
  <si>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</si>
  <si>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</si>
  <si>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</si>
  <si>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</si>
  <si>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</si>
  <si>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</si>
  <si>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</si>
  <si>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</si>
  <si>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</si>
  <si>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</si>
  <si>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</si>
  <si>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</si>
  <si>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</si>
  <si>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</si>
  <si>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</si>
  <si>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</si>
  <si>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</si>
  <si>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</si>
  <si>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</si>
  <si>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</si>
  <si>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</si>
  <si>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</si>
  <si>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</si>
  <si>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</si>
  <si>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</si>
  <si>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</si>
  <si>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</si>
  <si>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</si>
  <si>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</si>
  <si>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</si>
  <si>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</si>
  <si>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</si>
  <si>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</si>
  <si>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</si>
  <si>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</si>
  <si>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</si>
  <si>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</si>
  <si>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</si>
  <si>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</si>
  <si>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</si>
  <si>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</si>
  <si>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</si>
  <si>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</si>
  <si>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</si>
  <si>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</si>
  <si>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</si>
  <si>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</si>
  <si>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</si>
  <si>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</si>
  <si>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</si>
  <si>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</si>
  <si>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</si>
  <si>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</si>
  <si>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</si>
  <si>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</si>
  <si>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</si>
  <si>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</si>
  <si>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</si>
  <si>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</si>
  <si>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</si>
  <si>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</si>
  <si>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</si>
  <si>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</si>
  <si>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</si>
  <si>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</si>
  <si>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</si>
  <si>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</si>
  <si>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</si>
  <si>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</si>
  <si>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</si>
  <si>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</si>
  <si>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</si>
  <si>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</si>
  <si>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</si>
  <si>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</si>
  <si>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</si>
  <si>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</si>
  <si>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</si>
  <si>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</si>
  <si>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</si>
  <si>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</si>
  <si>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</si>
  <si>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</si>
  <si>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</si>
  <si>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</si>
  <si>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</si>
  <si>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</si>
  <si>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</si>
  <si>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</si>
  <si>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</si>
  <si>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</si>
  <si>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</si>
  <si>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</si>
  <si>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</si>
  <si>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</si>
  <si>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</si>
  <si>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</si>
  <si>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</si>
  <si>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</si>
  <si>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</si>
  <si>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</si>
  <si>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</si>
  <si>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</si>
  <si>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</si>
  <si>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</si>
  <si>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</si>
  <si>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</si>
  <si>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</si>
  <si>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</si>
  <si>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</si>
  <si>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</si>
  <si>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</si>
  <si>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</si>
  <si>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</si>
  <si>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</si>
  <si>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</si>
  <si>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</si>
  <si>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</si>
  <si>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</si>
  <si>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</si>
  <si>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</si>
  <si>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</si>
  <si>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</si>
  <si>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</si>
  <si>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</si>
  <si>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</si>
  <si>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</si>
  <si>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</si>
  <si>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</si>
  <si>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</si>
  <si>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</si>
  <si>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</si>
  <si>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</si>
  <si>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</si>
  <si>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</si>
  <si>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</si>
  <si>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</si>
  <si>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</si>
  <si>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</si>
  <si>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</si>
  <si>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</si>
  <si>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</si>
  <si>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</si>
  <si>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</si>
  <si>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</si>
  <si>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</si>
  <si>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</si>
  <si>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</si>
  <si>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</si>
  <si>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</si>
  <si>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</si>
  <si>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</si>
  <si>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</si>
  <si>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</si>
  <si>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</si>
  <si>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</si>
  <si>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</si>
  <si>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</si>
  <si>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</si>
  <si>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</si>
  <si>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</si>
  <si>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</si>
  <si>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</si>
  <si>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</si>
  <si>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</si>
  <si>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</si>
  <si>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</si>
  <si>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</si>
  <si>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</si>
  <si>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</si>
  <si>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</si>
  <si>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</si>
  <si>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</si>
  <si>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</si>
  <si>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</si>
  <si>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</si>
  <si>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</si>
  <si>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</si>
  <si>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</si>
  <si>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</si>
  <si>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</si>
  <si>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</si>
  <si>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</si>
  <si>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</si>
  <si>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</si>
  <si>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</si>
  <si>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</si>
  <si>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</si>
  <si>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</si>
  <si>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</si>
  <si>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</si>
  <si>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</si>
  <si>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</si>
  <si>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</si>
  <si>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</si>
  <si>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</si>
  <si>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</si>
  <si>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</si>
  <si>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</si>
  <si>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</si>
  <si>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</si>
  <si>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</si>
  <si>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</si>
  <si>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</si>
  <si>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</si>
  <si>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</si>
  <si>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</si>
  <si>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</si>
  <si>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</si>
  <si>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</si>
  <si>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</si>
  <si>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</si>
  <si>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</si>
  <si>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</si>
  <si>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</si>
  <si>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</si>
  <si>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</si>
  <si>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</si>
  <si>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</si>
  <si>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</si>
  <si>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</si>
  <si>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</si>
  <si>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</si>
  <si>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</si>
  <si>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</si>
  <si>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</si>
  <si>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</si>
  <si>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</si>
  <si>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</si>
  <si>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</si>
  <si>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</si>
  <si>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</si>
  <si>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</si>
  <si>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</si>
  <si>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</si>
  <si>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</si>
  <si>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</si>
  <si>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</si>
  <si>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</si>
  <si>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</si>
  <si>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</si>
  <si>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</si>
  <si>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</si>
  <si>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</si>
  <si>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</si>
  <si>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</si>
  <si>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</si>
  <si>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</si>
  <si>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</si>
  <si>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</si>
  <si>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</si>
  <si>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</si>
  <si>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</si>
  <si>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</si>
  <si>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</si>
  <si>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</si>
  <si>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</si>
  <si>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</si>
  <si>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</si>
  <si>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</si>
  <si>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</si>
  <si>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</si>
  <si>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</si>
  <si>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</si>
  <si>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</si>
  <si>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</si>
  <si>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</si>
  <si>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</si>
  <si>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</si>
  <si>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</si>
  <si>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</si>
  <si>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</si>
  <si>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</si>
  <si>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</si>
  <si>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</si>
  <si>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</si>
  <si>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</si>
  <si>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</si>
  <si>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</si>
  <si>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</si>
  <si>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</si>
  <si>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</si>
  <si>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</si>
  <si>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</si>
  <si>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</si>
  <si>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</si>
  <si>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</si>
  <si>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</si>
  <si>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</si>
  <si>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</si>
  <si>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</si>
  <si>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</si>
  <si>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</si>
  <si>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</si>
  <si>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</si>
  <si>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</si>
  <si>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</si>
  <si>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</si>
  <si>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</si>
  <si>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</si>
  <si>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</si>
  <si>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</si>
  <si>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</si>
  <si>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</si>
  <si>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</si>
  <si>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</si>
  <si>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</si>
  <si>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</si>
  <si>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</si>
  <si>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</si>
  <si>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</si>
  <si>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</si>
  <si>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</si>
  <si>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</si>
  <si>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</si>
  <si>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</si>
  <si>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</si>
  <si>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</si>
  <si>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</si>
  <si>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</si>
  <si>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</si>
  <si>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</si>
  <si>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</si>
  <si>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</si>
  <si>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</si>
  <si>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</si>
  <si>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</si>
  <si>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</si>
  <si>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</si>
  <si>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</si>
  <si>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</si>
  <si>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</si>
  <si>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</si>
  <si>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</si>
  <si>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</si>
  <si>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</si>
  <si>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</si>
  <si>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</si>
  <si>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</si>
  <si>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</si>
  <si>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</si>
  <si>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</si>
  <si>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</si>
  <si>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</si>
  <si>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</si>
  <si>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</si>
  <si>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</si>
  <si>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</si>
  <si>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</si>
  <si>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</si>
  <si>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</si>
  <si>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</si>
  <si>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</si>
  <si>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</si>
  <si>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</si>
  <si>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</si>
  <si>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</si>
  <si>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</si>
  <si>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</si>
  <si>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</si>
  <si>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</si>
  <si>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</si>
  <si>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</si>
  <si>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</si>
  <si>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</si>
  <si>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</si>
  <si>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</si>
  <si>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</si>
  <si>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</si>
  <si>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</si>
  <si>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</si>
  <si>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</si>
  <si>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</si>
  <si>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</si>
  <si>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</si>
  <si>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</si>
  <si>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</si>
  <si>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</si>
  <si>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</si>
  <si>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</si>
  <si>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</si>
  <si>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</si>
  <si>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</si>
  <si>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</si>
  <si>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</si>
  <si>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</si>
  <si>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</si>
  <si>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</si>
  <si>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</si>
  <si>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</si>
  <si>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</si>
  <si>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</si>
  <si>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</si>
  <si>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</si>
  <si>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</si>
  <si>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</si>
  <si>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</si>
  <si>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</si>
  <si>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</si>
  <si>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</si>
  <si>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</si>
  <si>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</si>
  <si>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</si>
  <si>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</si>
  <si>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</si>
  <si>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</si>
  <si>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</si>
  <si>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</si>
  <si>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</si>
  <si>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</si>
  <si>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</si>
  <si>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</si>
  <si>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</si>
  <si>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</si>
  <si>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</si>
  <si>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</si>
  <si>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</si>
  <si>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</si>
  <si>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</si>
  <si>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</si>
  <si>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</si>
  <si>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</si>
  <si>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</si>
  <si>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</si>
  <si>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</si>
  <si>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</si>
  <si>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</si>
  <si>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</si>
  <si>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</si>
  <si>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</si>
  <si>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</si>
  <si>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</si>
  <si>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</si>
  <si>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</si>
  <si>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</si>
  <si>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</si>
  <si>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</si>
  <si>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</si>
  <si>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</si>
  <si>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</si>
  <si>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</si>
  <si>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</si>
  <si>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</si>
  <si>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</si>
  <si>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</si>
  <si>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</si>
  <si>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</si>
  <si>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</si>
  <si>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</si>
  <si>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</si>
  <si>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</si>
  <si>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</si>
  <si>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</si>
  <si>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</si>
  <si>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</si>
  <si>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</si>
  <si>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</si>
  <si>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</si>
  <si>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</si>
  <si>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</si>
  <si>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</si>
  <si>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</si>
  <si>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</si>
  <si>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</si>
  <si>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</si>
  <si>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</si>
  <si>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</si>
  <si>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</si>
  <si>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</si>
  <si>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</si>
  <si>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</si>
  <si>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</si>
  <si>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</si>
  <si>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</si>
  <si>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</si>
  <si>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</si>
  <si>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</si>
  <si>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</si>
  <si>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</si>
  <si>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</si>
  <si>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</si>
  <si>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</si>
  <si>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</si>
  <si>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</si>
  <si>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</si>
  <si>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</si>
  <si>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</si>
  <si>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</si>
  <si>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</si>
  <si>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</si>
  <si>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</si>
  <si>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</si>
  <si>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</si>
  <si>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</si>
  <si>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</si>
  <si>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</si>
  <si>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</si>
  <si>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</si>
  <si>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</si>
  <si>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</si>
  <si>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</si>
  <si>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</si>
  <si>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</si>
  <si>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</si>
  <si>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</si>
  <si>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</si>
  <si>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</si>
  <si>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</si>
  <si>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</si>
  <si>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</si>
  <si>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</si>
  <si>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</si>
  <si>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</si>
  <si>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</si>
  <si>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</si>
  <si>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</si>
  <si>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</si>
  <si>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</si>
  <si>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</si>
  <si>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</si>
  <si>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</si>
  <si>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</si>
  <si>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</si>
  <si>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</si>
  <si>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</si>
  <si>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</si>
  <si>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</si>
  <si>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</si>
  <si>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</si>
  <si>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</si>
  <si>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</si>
  <si>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</si>
  <si>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</si>
  <si>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</si>
  <si>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</si>
  <si>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</si>
  <si>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</si>
  <si>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</si>
  <si>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</si>
  <si>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</si>
  <si>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</si>
  <si>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</si>
  <si>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</si>
  <si>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</si>
  <si>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</si>
  <si>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</si>
  <si>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</si>
  <si>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</si>
  <si>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</si>
  <si>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</si>
  <si>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</si>
  <si>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</si>
  <si>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</si>
  <si>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</si>
  <si>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</si>
  <si>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</si>
  <si>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</si>
  <si>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</si>
  <si>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</si>
  <si>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</si>
  <si>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</si>
  <si>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</si>
  <si>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</si>
  <si>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</si>
  <si>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</si>
  <si>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</si>
  <si>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</si>
  <si>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</si>
  <si>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</si>
  <si>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</si>
  <si>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</si>
  <si>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</si>
  <si>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</si>
  <si>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</si>
  <si>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</si>
  <si>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</si>
  <si>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</si>
  <si>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</si>
  <si>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</si>
  <si>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</si>
  <si>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</si>
  <si>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</si>
  <si>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</si>
  <si>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</si>
  <si>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</si>
  <si>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</si>
  <si>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</si>
  <si>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</si>
  <si>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</si>
  <si>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</si>
  <si>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</si>
  <si>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</si>
  <si>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</si>
  <si>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</si>
  <si>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</si>
  <si>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</si>
  <si>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</si>
  <si>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</si>
  <si>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</si>
  <si>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</si>
  <si>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</si>
  <si>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</si>
  <si>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</si>
  <si>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</si>
  <si>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</si>
  <si>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</si>
  <si>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</si>
  <si>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</si>
  <si>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</si>
  <si>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</si>
  <si>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</si>
  <si>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</si>
  <si>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</si>
  <si>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</si>
  <si>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</si>
  <si>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</si>
  <si>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</si>
  <si>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</si>
  <si>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</si>
  <si>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</si>
  <si>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</si>
  <si>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</si>
  <si>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</si>
  <si>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</si>
  <si>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</si>
  <si>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</si>
  <si>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</si>
  <si>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</si>
  <si>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</si>
  <si>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</si>
  <si>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</si>
  <si>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</si>
  <si>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</si>
  <si>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</si>
  <si>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</si>
  <si>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</si>
  <si>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</si>
  <si>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</si>
  <si>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</si>
  <si>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</si>
  <si>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</si>
  <si>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</si>
  <si>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</si>
  <si>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</si>
  <si>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</si>
  <si>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</si>
  <si>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</si>
  <si>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</si>
  <si>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</si>
  <si>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</si>
  <si>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</si>
  <si>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</si>
  <si>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</si>
  <si>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</si>
  <si>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</si>
  <si>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</si>
  <si>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</si>
  <si>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</si>
  <si>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</si>
  <si>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</si>
  <si>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</si>
  <si>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</si>
  <si>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</si>
  <si>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</si>
  <si>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</si>
  <si>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</si>
  <si>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</si>
  <si>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</si>
  <si>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</si>
  <si>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</si>
  <si>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</si>
  <si>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</si>
  <si>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</si>
  <si>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</si>
  <si>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</si>
  <si>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</si>
  <si>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</si>
  <si>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</si>
  <si>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</si>
  <si>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</si>
  <si>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</si>
  <si>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</si>
  <si>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</si>
  <si>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</si>
  <si>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</si>
  <si>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</si>
  <si>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</si>
  <si>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</si>
  <si>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</si>
  <si>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</si>
  <si>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</si>
  <si>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</si>
  <si>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</si>
  <si>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</si>
  <si>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</si>
  <si>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</si>
  <si>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</si>
  <si>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</si>
  <si>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</si>
  <si>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</si>
  <si>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</si>
  <si>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</si>
  <si>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</si>
  <si>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</si>
  <si>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</si>
  <si>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</si>
  <si>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</si>
  <si>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</si>
  <si>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</si>
  <si>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</si>
  <si>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</si>
  <si>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</si>
  <si>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</si>
  <si>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</si>
  <si>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</si>
  <si>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</si>
  <si>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</si>
  <si>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</si>
  <si>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</si>
  <si>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</si>
  <si>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</si>
  <si>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</si>
  <si>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</si>
  <si>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</si>
  <si>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</si>
  <si>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</si>
  <si>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</si>
  <si>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</si>
  <si>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</si>
  <si>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</si>
  <si>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</si>
  <si>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</si>
  <si>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</si>
  <si>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</si>
  <si>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</si>
  <si>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</si>
  <si>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</si>
  <si>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</si>
  <si>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</si>
  <si>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</si>
  <si>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</si>
  <si>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</si>
  <si>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</si>
  <si>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</si>
  <si>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</si>
  <si>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</si>
  <si>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</si>
  <si>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</si>
  <si>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</si>
  <si>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</si>
  <si>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</si>
  <si>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</si>
  <si>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</si>
  <si>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</si>
  <si>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</si>
  <si>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</si>
  <si>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</si>
  <si>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</si>
  <si>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</si>
  <si>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</si>
  <si>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</si>
  <si>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</si>
  <si>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</si>
  <si>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</si>
  <si>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</si>
  <si>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</si>
  <si>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</si>
  <si>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</si>
  <si>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</si>
  <si>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</si>
  <si>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</si>
  <si>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</si>
  <si>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</si>
  <si>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</si>
  <si>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</si>
  <si>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</si>
  <si>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</si>
  <si>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</si>
  <si>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</si>
  <si>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</si>
  <si>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</si>
  <si>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</si>
  <si>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</si>
  <si>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</si>
  <si>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</si>
  <si>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</si>
  <si>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</si>
  <si>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</si>
  <si>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</si>
  <si>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</si>
  <si>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</si>
  <si>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</si>
  <si>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</si>
  <si>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</si>
  <si>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</si>
  <si>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</si>
  <si>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</si>
  <si>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</si>
  <si>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</si>
  <si>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</si>
  <si>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</si>
  <si>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</si>
  <si>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</si>
  <si>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</si>
  <si>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</si>
  <si>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</si>
  <si>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</si>
  <si>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</si>
  <si>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</si>
  <si>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</si>
  <si>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</si>
  <si>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</si>
  <si>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</si>
  <si>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</si>
  <si>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</si>
  <si>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</si>
  <si>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</si>
  <si>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</si>
  <si>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</si>
  <si>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</si>
  <si>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</si>
  <si>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</si>
  <si>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</si>
  <si>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</si>
  <si>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</si>
  <si>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</si>
  <si>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</si>
  <si>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</si>
  <si>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</si>
  <si>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</si>
  <si>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</si>
  <si>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</si>
  <si>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</si>
  <si>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</si>
  <si>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</si>
  <si>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</si>
  <si>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</si>
  <si>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</si>
  <si>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</si>
  <si>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</si>
  <si>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</si>
  <si>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</si>
  <si>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</si>
  <si>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</si>
  <si>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</si>
  <si>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</si>
  <si>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</si>
  <si>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</si>
  <si>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</si>
  <si>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</si>
  <si>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</si>
  <si>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</si>
  <si>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</si>
  <si>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</si>
  <si>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</si>
  <si>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</si>
  <si>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</si>
  <si>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</si>
  <si>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</si>
  <si>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</si>
  <si>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</si>
  <si>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</si>
  <si>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</si>
  <si>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</si>
  <si>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</si>
  <si>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</si>
  <si>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</si>
  <si>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</si>
  <si>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</si>
  <si>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</si>
  <si>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</si>
  <si>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</si>
  <si>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</si>
  <si>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</si>
  <si>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</si>
  <si>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</si>
  <si>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</si>
  <si>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</si>
  <si>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</si>
  <si>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</si>
  <si>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</si>
  <si>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</si>
  <si>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</si>
  <si>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</si>
  <si>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</si>
  <si>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</si>
  <si>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</si>
  <si>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</si>
  <si>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</si>
  <si>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</si>
  <si>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</si>
  <si>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</si>
  <si>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</si>
  <si>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</si>
  <si>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</si>
  <si>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</si>
  <si>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</si>
  <si>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</si>
  <si>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</si>
  <si>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</si>
  <si>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</si>
  <si>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</si>
  <si>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</si>
  <si>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</si>
  <si>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</si>
  <si>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</si>
  <si>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</si>
  <si>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</si>
  <si>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</si>
  <si>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</si>
  <si>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</si>
  <si>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</si>
  <si>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</si>
  <si>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</si>
  <si>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</si>
  <si>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</si>
  <si>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</si>
  <si>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</si>
  <si>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</si>
  <si>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</si>
  <si>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</si>
  <si>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</si>
  <si>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</si>
  <si>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</si>
  <si>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</si>
  <si>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</si>
  <si>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</si>
  <si>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</si>
  <si>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</si>
  <si>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</si>
  <si>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</si>
  <si>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</si>
  <si>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</si>
  <si>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</si>
  <si>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</si>
  <si>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</si>
  <si>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</si>
  <si>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</si>
  <si>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</si>
  <si>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</si>
  <si>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</si>
  <si>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</si>
  <si>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</si>
  <si>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</si>
  <si>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</si>
  <si>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</si>
  <si>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</si>
  <si>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</si>
  <si>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</si>
  <si>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</si>
  <si>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</si>
  <si>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</si>
  <si>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</si>
  <si>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</si>
  <si>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</si>
  <si>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</si>
  <si>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</si>
  <si>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</si>
  <si>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</si>
  <si>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</si>
  <si>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</si>
  <si>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</si>
  <si>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</si>
  <si>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</si>
  <si>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</si>
  <si>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</si>
  <si>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</si>
  <si>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</si>
  <si>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</si>
  <si>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</si>
  <si>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</si>
  <si>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</si>
  <si>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</si>
  <si>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</si>
  <si>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</si>
  <si>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</si>
  <si>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</si>
  <si>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</si>
  <si>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</si>
  <si>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</si>
  <si>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</si>
  <si>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</si>
  <si>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</si>
  <si>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</si>
  <si>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</si>
  <si>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</si>
  <si>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</si>
  <si>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</si>
  <si>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</si>
  <si>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</si>
  <si>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</si>
  <si>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</si>
  <si>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</si>
  <si>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</si>
  <si>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</si>
  <si>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</si>
  <si>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</si>
  <si>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</si>
  <si>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</si>
  <si>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</si>
  <si>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</si>
  <si>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</si>
  <si>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</si>
  <si>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</si>
  <si>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</si>
  <si>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</si>
  <si>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</si>
  <si>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</si>
  <si>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</si>
  <si>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</si>
  <si>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</si>
  <si>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</si>
  <si>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</si>
  <si>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</si>
  <si>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</si>
  <si>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</si>
  <si>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</si>
  <si>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</si>
  <si>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</si>
  <si>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</si>
  <si>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</si>
  <si>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</si>
  <si>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</si>
  <si>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</si>
  <si>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</si>
  <si>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</si>
  <si>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</si>
  <si>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</si>
  <si>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</si>
  <si>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</si>
  <si>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</si>
  <si>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</si>
  <si>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</si>
  <si>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</si>
  <si>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</si>
  <si>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</si>
  <si>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</si>
  <si>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</si>
  <si>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</si>
  <si>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</si>
  <si>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</si>
  <si>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</si>
  <si>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</si>
  <si>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</si>
  <si>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</si>
  <si>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</si>
  <si>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</si>
  <si>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</si>
  <si>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</si>
  <si>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</si>
  <si>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</si>
  <si>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</si>
  <si>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</si>
  <si>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</si>
  <si>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</si>
  <si>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</si>
  <si>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</si>
  <si>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</si>
  <si>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</si>
  <si>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</si>
  <si>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</si>
  <si>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</si>
  <si>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</si>
  <si>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</si>
  <si>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</si>
  <si>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</si>
  <si>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</si>
  <si>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</si>
  <si>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</si>
  <si>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</si>
  <si>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</si>
  <si>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</si>
  <si>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</si>
  <si>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</si>
  <si>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</si>
  <si>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</si>
  <si>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</si>
  <si>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</si>
  <si>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</si>
  <si>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</si>
  <si>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</si>
  <si>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</si>
  <si>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</si>
  <si>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</si>
  <si>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</si>
  <si>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</si>
  <si>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</si>
  <si>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</si>
  <si>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</si>
  <si>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</si>
  <si>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</si>
  <si>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</si>
  <si>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</si>
  <si>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</si>
  <si>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</si>
  <si>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</si>
  <si>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</si>
  <si>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</si>
  <si>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</si>
  <si>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</si>
  <si>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</si>
  <si>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</si>
  <si>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</si>
  <si>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</si>
  <si>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</si>
  <si>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</si>
  <si>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</si>
  <si>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</si>
  <si>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</si>
  <si>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</si>
  <si>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</si>
  <si>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</si>
  <si>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</si>
  <si>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</si>
  <si>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</si>
  <si>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</si>
  <si>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</si>
  <si>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</si>
  <si>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</si>
  <si>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</si>
  <si>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</si>
  <si>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</si>
  <si>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</si>
  <si>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</si>
  <si>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</si>
  <si>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</si>
  <si>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</si>
  <si>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</si>
  <si>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</si>
  <si>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</si>
  <si>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</si>
  <si>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</si>
  <si>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</si>
  <si>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</si>
  <si>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</si>
  <si>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</si>
  <si>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</si>
  <si>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</si>
  <si>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</si>
  <si>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</si>
  <si>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</si>
  <si>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</si>
  <si>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</si>
  <si>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</si>
  <si>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</si>
  <si>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</si>
  <si>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</si>
  <si>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</si>
  <si>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</si>
  <si>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</si>
  <si>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</si>
  <si>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</si>
  <si>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</si>
  <si>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</si>
  <si>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</si>
  <si>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</si>
  <si>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</si>
  <si>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</si>
  <si>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</si>
  <si>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</si>
  <si>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</si>
  <si>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</si>
  <si>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</si>
  <si>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</si>
  <si>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</si>
  <si>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</si>
  <si>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</si>
  <si>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</si>
  <si>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</si>
  <si>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</si>
  <si>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</si>
  <si>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</si>
  <si>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</si>
  <si>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</si>
  <si>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</si>
  <si>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</si>
  <si>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</si>
  <si>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</si>
  <si>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</si>
  <si>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</si>
  <si>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</si>
  <si>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</si>
  <si>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</si>
  <si>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</si>
  <si>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</si>
  <si>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</si>
  <si>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</si>
  <si>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</si>
  <si>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</si>
  <si>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</si>
  <si>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</si>
  <si>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</si>
  <si>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</si>
  <si>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</si>
  <si>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</si>
  <si>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</si>
  <si>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</si>
  <si>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</si>
  <si>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</si>
  <si>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</si>
  <si>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</si>
  <si>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</si>
  <si>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</si>
  <si>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</si>
  <si>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</si>
  <si>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</si>
  <si>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</si>
  <si>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</si>
  <si>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</si>
  <si>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</si>
  <si>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</si>
  <si>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</si>
  <si>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</si>
  <si>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</si>
  <si>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</si>
  <si>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</si>
  <si>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</si>
  <si>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</si>
  <si>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</si>
  <si>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</si>
  <si>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</si>
  <si>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</si>
  <si>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</si>
  <si>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</si>
  <si>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</si>
  <si>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</si>
  <si>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</si>
  <si>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</si>
  <si>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</si>
  <si>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</si>
  <si>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</si>
  <si>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</si>
  <si>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</si>
  <si>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</si>
  <si>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</si>
  <si>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</si>
  <si>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</si>
  <si>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</si>
  <si>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</si>
  <si>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</si>
  <si>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</si>
  <si>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</si>
  <si>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</si>
  <si>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</si>
  <si>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</si>
  <si>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</si>
  <si>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</si>
  <si>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</si>
  <si>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</si>
  <si>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</si>
  <si>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</si>
  <si>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</si>
  <si>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</si>
  <si>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</si>
  <si>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</si>
  <si>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</si>
  <si>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</si>
  <si>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</si>
  <si>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</si>
  <si>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</si>
  <si>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</si>
  <si>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</si>
  <si>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</si>
  <si>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</si>
  <si>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</si>
  <si>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</si>
  <si>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</si>
  <si>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</si>
  <si>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</si>
  <si>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</si>
  <si>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</si>
  <si>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</si>
  <si>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</si>
  <si>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</si>
  <si>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</si>
  <si>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</si>
  <si>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</si>
  <si>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</si>
  <si>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</si>
  <si>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</si>
  <si>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</si>
  <si>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</si>
  <si>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</si>
  <si>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</si>
  <si>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</si>
  <si>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</si>
  <si>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</si>
  <si>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</si>
  <si>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</si>
  <si>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</si>
  <si>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</si>
  <si>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</si>
  <si>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</si>
  <si>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</si>
  <si>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</si>
  <si>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</si>
  <si>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</si>
  <si>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</si>
  <si>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</si>
  <si>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</si>
  <si>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</si>
  <si>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</si>
  <si>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</si>
  <si>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</si>
  <si>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</si>
  <si>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</si>
  <si>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</si>
  <si>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</si>
  <si>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</si>
  <si>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</si>
  <si>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</si>
  <si>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</si>
  <si>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</si>
  <si>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</si>
  <si>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</si>
  <si>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</si>
  <si>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</si>
  <si>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</si>
  <si>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</si>
  <si>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</si>
  <si>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</si>
  <si>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</si>
  <si>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</si>
  <si>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</si>
  <si>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</si>
  <si>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</si>
  <si>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</si>
  <si>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</si>
  <si>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</si>
  <si>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</si>
  <si>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</si>
  <si>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</si>
  <si>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</si>
  <si>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</si>
  <si>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</si>
  <si>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</si>
  <si>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</si>
  <si>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</si>
  <si>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</si>
  <si>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</si>
  <si>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</si>
  <si>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</si>
  <si>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</si>
  <si>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</si>
  <si>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</si>
  <si>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</si>
  <si>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</si>
  <si>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</si>
  <si>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</si>
  <si>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</si>
  <si>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</si>
  <si>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</si>
  <si>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</si>
  <si>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</si>
  <si>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</si>
  <si>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</si>
  <si>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</si>
  <si>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</si>
  <si>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</si>
  <si>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</si>
  <si>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</si>
  <si>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</si>
  <si>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</si>
  <si>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</si>
  <si>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</si>
  <si>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</si>
  <si>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</si>
  <si>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</si>
  <si>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</si>
  <si>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</si>
  <si>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</si>
  <si>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</si>
  <si>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</si>
  <si>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</si>
  <si>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</si>
  <si>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</si>
  <si>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</si>
  <si>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</si>
  <si>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</si>
  <si>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</si>
  <si>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</si>
  <si>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</si>
  <si>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</si>
  <si>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</si>
  <si>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</si>
  <si>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</si>
  <si>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</si>
  <si>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</si>
  <si>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</si>
  <si>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</si>
  <si>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</si>
  <si>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</si>
  <si>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</si>
  <si>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</si>
  <si>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</si>
  <si>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</si>
  <si>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</si>
  <si>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</si>
  <si>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</si>
  <si>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</si>
  <si>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</si>
  <si>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</si>
  <si>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</si>
  <si>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</si>
  <si>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</si>
  <si>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</si>
  <si>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</si>
  <si>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</si>
  <si>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</si>
  <si>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</si>
  <si>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</si>
  <si>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</si>
  <si>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</si>
  <si>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</si>
  <si>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</si>
  <si>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</si>
  <si>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</si>
  <si>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</si>
  <si>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</si>
  <si>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</si>
  <si>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</si>
  <si>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</si>
  <si>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</si>
  <si>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</si>
  <si>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</si>
  <si>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</si>
  <si>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</si>
  <si>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</si>
  <si>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</si>
  <si>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</si>
  <si>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</si>
  <si>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</si>
  <si>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</si>
  <si>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</si>
  <si>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</si>
  <si>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</si>
  <si>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</si>
  <si>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</si>
  <si>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</si>
  <si>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</si>
  <si>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</si>
  <si>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</si>
  <si>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</si>
  <si>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</si>
  <si>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</si>
  <si>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</si>
  <si>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</si>
  <si>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</si>
  <si>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</si>
  <si>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</si>
  <si>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</si>
  <si>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</si>
  <si>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</si>
  <si>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</si>
  <si>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</si>
  <si>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</si>
  <si>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</si>
  <si>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</si>
  <si>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</si>
  <si>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</si>
  <si>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</si>
  <si>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</si>
  <si>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</si>
  <si>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</si>
  <si>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</si>
  <si>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</si>
  <si>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</si>
  <si>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</si>
  <si>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</si>
  <si>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</si>
  <si>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</si>
  <si>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</si>
  <si>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</si>
  <si>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</si>
  <si>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</si>
  <si>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</si>
  <si>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</si>
  <si>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</si>
  <si>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</si>
  <si>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</si>
  <si>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</si>
  <si>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</si>
  <si>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</si>
  <si>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</si>
  <si>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</si>
  <si>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</si>
  <si>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</si>
  <si>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</si>
  <si>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</si>
  <si>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</si>
  <si>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</si>
  <si>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</si>
  <si>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</si>
  <si>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</si>
  <si>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</si>
  <si>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</si>
  <si>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</si>
  <si>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</si>
  <si>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</si>
  <si>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</si>
  <si>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</si>
  <si>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</si>
  <si>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</si>
  <si>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</si>
  <si>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</si>
  <si>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</si>
  <si>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</si>
  <si>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</si>
  <si>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</si>
  <si>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</si>
  <si>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</si>
  <si>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</si>
  <si>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</si>
  <si>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</si>
  <si>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</si>
  <si>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</si>
  <si>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</si>
  <si>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</si>
  <si>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</si>
  <si>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</si>
  <si>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</si>
  <si>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</si>
  <si>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</si>
  <si>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</si>
  <si>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</si>
  <si>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</si>
  <si>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</si>
  <si>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</si>
  <si>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</si>
  <si>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</si>
  <si>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</si>
  <si>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</si>
  <si>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</si>
  <si>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</si>
  <si>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</si>
  <si>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</si>
  <si>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</si>
  <si>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</si>
  <si>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</si>
  <si>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</si>
  <si>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</si>
  <si>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</si>
  <si>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</si>
  <si>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</si>
  <si>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</si>
  <si>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</si>
  <si>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</si>
  <si>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</si>
  <si>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</si>
  <si>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</si>
  <si>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</si>
  <si>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</si>
  <si>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</si>
  <si>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</si>
  <si>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</si>
  <si>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</si>
  <si>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</si>
  <si>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</si>
  <si>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</si>
  <si>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</si>
  <si>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</si>
  <si>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</si>
  <si>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</si>
  <si>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</si>
  <si>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</si>
  <si>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</si>
  <si>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</si>
  <si>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</si>
  <si>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</si>
  <si>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</si>
  <si>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</si>
  <si>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</si>
  <si>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</si>
  <si>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</si>
  <si>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</si>
  <si>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</si>
  <si>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</si>
  <si>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</si>
  <si>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</si>
  <si>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</si>
  <si>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</si>
  <si>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</si>
  <si>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</si>
  <si>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</si>
  <si>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</si>
  <si>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</si>
  <si>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</si>
  <si>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</si>
  <si>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</si>
  <si>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</si>
  <si>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</si>
  <si>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</si>
  <si>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</si>
  <si>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</si>
  <si>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</si>
  <si>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</si>
  <si>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</si>
  <si>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</si>
  <si>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</si>
  <si>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</si>
  <si>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</si>
  <si>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</si>
  <si>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</si>
  <si>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</si>
  <si>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</si>
  <si>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</si>
  <si>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</si>
  <si>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</si>
  <si>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</si>
  <si>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</si>
  <si>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</si>
  <si>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</si>
  <si>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</si>
  <si>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</si>
  <si>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</si>
  <si>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</si>
  <si>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</si>
  <si>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</si>
  <si>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</si>
  <si>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</si>
  <si>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</si>
  <si>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</si>
  <si>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</si>
  <si>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</si>
  <si>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</si>
  <si>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</si>
  <si>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</si>
  <si>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</si>
  <si>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</si>
  <si>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</si>
  <si>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</si>
  <si>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</si>
  <si>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</si>
  <si>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</si>
  <si>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</si>
  <si>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</si>
  <si>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</si>
  <si>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</si>
  <si>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</si>
  <si>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</si>
  <si>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</si>
  <si>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</si>
  <si>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</si>
  <si>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</si>
  <si>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</si>
  <si>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</si>
  <si>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</si>
  <si>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</si>
  <si>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</si>
  <si>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</si>
  <si>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</si>
  <si>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</si>
  <si>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</si>
  <si>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</si>
  <si>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</si>
  <si>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</si>
  <si>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</si>
  <si>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</si>
  <si>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</si>
  <si>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</si>
  <si>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</si>
  <si>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</si>
  <si>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</si>
  <si>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</si>
  <si>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</si>
  <si>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</si>
  <si>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</si>
  <si>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</si>
  <si>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</si>
  <si>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</si>
  <si>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</si>
  <si>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</si>
  <si>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</si>
  <si>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</si>
  <si>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</si>
  <si>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</si>
  <si>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</si>
  <si>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</si>
  <si>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</si>
  <si>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</si>
  <si>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</si>
  <si>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</si>
  <si>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</si>
  <si>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</si>
  <si>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</si>
  <si>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</si>
  <si>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</si>
  <si>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</si>
  <si>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</si>
  <si>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</si>
  <si>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</si>
  <si>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</si>
  <si>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</si>
  <si>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</si>
  <si>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</si>
  <si>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</si>
  <si>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</si>
  <si>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</si>
  <si>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</si>
  <si>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</si>
  <si>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</si>
  <si>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</si>
  <si>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</si>
  <si>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</si>
  <si>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</si>
  <si>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</si>
  <si>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</si>
  <si>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</si>
  <si>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</si>
  <si>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</si>
  <si>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</si>
  <si>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</si>
  <si>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</si>
  <si>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</si>
  <si>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</si>
  <si>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</si>
  <si>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</si>
  <si>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</si>
  <si>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</si>
  <si>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</si>
  <si>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</si>
  <si>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</si>
  <si>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</si>
  <si>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</si>
  <si>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</si>
  <si>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</si>
  <si>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</si>
  <si>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</si>
  <si>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</si>
  <si>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</si>
  <si>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</si>
  <si>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</si>
  <si>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</si>
  <si>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</si>
  <si>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</si>
  <si>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</si>
  <si>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</si>
  <si>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</si>
  <si>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</si>
  <si>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</si>
  <si>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</si>
  <si>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</si>
  <si>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</si>
  <si>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</si>
  <si>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</si>
  <si>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</si>
  <si>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</si>
  <si>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</si>
  <si>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</si>
  <si>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</si>
  <si>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</si>
  <si>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</si>
  <si>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</si>
  <si>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</si>
  <si>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</si>
  <si>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</si>
  <si>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</si>
  <si>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</si>
  <si>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</si>
  <si>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</si>
  <si>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</si>
  <si>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</si>
  <si>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</si>
  <si>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</si>
  <si>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</si>
  <si>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</si>
  <si>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</si>
  <si>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</si>
  <si>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</si>
  <si>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</si>
  <si>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</si>
  <si>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</si>
  <si>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</si>
  <si>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</si>
  <si>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</si>
  <si>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</si>
  <si>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</si>
  <si>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</si>
  <si>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</si>
  <si>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</si>
  <si>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</si>
  <si>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</si>
  <si>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</si>
  <si>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</si>
  <si>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</si>
  <si>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</si>
  <si>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</si>
  <si>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</si>
  <si>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</si>
  <si>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</si>
  <si>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</si>
  <si>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</si>
  <si>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</si>
  <si>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</si>
  <si>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</si>
  <si>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</si>
  <si>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</si>
  <si>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</si>
  <si>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</si>
  <si>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</si>
  <si>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</si>
  <si>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</si>
  <si>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</si>
  <si>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</si>
  <si>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</si>
  <si>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</si>
  <si>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</si>
  <si>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</si>
  <si>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</si>
  <si>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</si>
  <si>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</si>
  <si>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</si>
  <si>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</si>
  <si>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</si>
  <si>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</si>
  <si>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</si>
  <si>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</si>
  <si>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</si>
  <si>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</si>
  <si>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</si>
  <si>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</si>
  <si>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</si>
  <si>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</si>
  <si>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</si>
  <si>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</si>
  <si>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</si>
  <si>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</si>
  <si>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</si>
  <si>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</si>
  <si>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</si>
  <si>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</si>
  <si>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</si>
  <si>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</si>
  <si>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</si>
  <si>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</si>
  <si>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</si>
  <si>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</si>
  <si>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</si>
  <si>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</si>
  <si>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</si>
  <si>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</si>
  <si>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</si>
  <si>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</si>
  <si>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</si>
  <si>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</si>
  <si>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</si>
  <si>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</si>
  <si>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</si>
  <si>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</si>
  <si>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</si>
  <si>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</si>
  <si>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</si>
  <si>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</si>
  <si>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</si>
  <si>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</si>
  <si>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</si>
  <si>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</si>
  <si>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</si>
  <si>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</si>
  <si>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</si>
  <si>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</si>
  <si>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</si>
  <si>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</si>
  <si>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</si>
  <si>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</si>
  <si>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</si>
  <si>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</si>
  <si>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</si>
  <si>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</si>
  <si>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</si>
  <si>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</si>
  <si>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</si>
  <si>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</si>
  <si>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</si>
  <si>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</si>
  <si>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</si>
  <si>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</si>
  <si>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</si>
  <si>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</si>
  <si>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</si>
  <si>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</si>
  <si>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</si>
  <si>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</si>
  <si>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</si>
  <si>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</si>
  <si>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</si>
  <si>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</si>
  <si>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</si>
  <si>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</si>
  <si>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</si>
  <si>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</si>
  <si>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</si>
  <si>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</si>
  <si>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</si>
  <si>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</si>
  <si>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</si>
  <si>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</si>
  <si>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</si>
  <si>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</si>
  <si>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</si>
  <si>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</si>
  <si>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</si>
  <si>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</si>
  <si>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</si>
  <si>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</si>
  <si>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</si>
  <si>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</si>
  <si>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</si>
  <si>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</si>
  <si>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</si>
  <si>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</si>
  <si>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</si>
  <si>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</si>
  <si>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</si>
  <si>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</si>
  <si>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</si>
  <si>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</si>
  <si>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</si>
  <si>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</si>
  <si>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</si>
  <si>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</si>
  <si>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</si>
  <si>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</si>
  <si>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</si>
  <si>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</si>
  <si>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</si>
  <si>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</si>
  <si>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</si>
  <si>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</si>
  <si>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</si>
  <si>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</si>
  <si>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</si>
  <si>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</si>
  <si>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</si>
  <si>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</si>
  <si>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</si>
  <si>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</si>
  <si>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</si>
  <si>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</si>
  <si>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</si>
  <si>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</si>
  <si>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</si>
  <si>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</si>
  <si>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</si>
  <si>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</si>
  <si>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</si>
  <si>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</si>
  <si>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</si>
  <si>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</si>
  <si>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</si>
  <si>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</si>
  <si>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</si>
  <si>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</si>
  <si>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</si>
  <si>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</si>
  <si>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</si>
  <si>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</si>
  <si>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</si>
  <si>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</si>
  <si>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</si>
  <si>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</si>
  <si>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</si>
  <si>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</si>
  <si>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</si>
  <si>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</si>
  <si>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</si>
  <si>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</si>
  <si>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</si>
  <si>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</si>
  <si>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</si>
  <si>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</si>
  <si>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</si>
  <si>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</si>
  <si>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</si>
  <si>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</si>
  <si>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</si>
  <si>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</si>
  <si>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</si>
  <si>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</si>
  <si>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</si>
  <si>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</si>
  <si>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</si>
  <si>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</si>
  <si>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</si>
  <si>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</si>
  <si>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</si>
  <si>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</si>
  <si>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</si>
  <si>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</si>
  <si>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</si>
  <si>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</si>
  <si>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</si>
  <si>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</si>
  <si>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</si>
  <si>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</si>
  <si>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</si>
  <si>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</si>
  <si>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</si>
  <si>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</si>
  <si>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</si>
  <si>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</si>
  <si>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</si>
  <si>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</si>
  <si>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</si>
  <si>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</si>
  <si>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</si>
  <si>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</si>
  <si>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</si>
  <si>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</si>
  <si>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</si>
  <si>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</si>
  <si>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</si>
  <si>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</si>
  <si>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</si>
  <si>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</si>
  <si>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</si>
  <si>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</si>
  <si>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</si>
  <si>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</si>
  <si>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</si>
  <si>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</si>
  <si>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</si>
  <si>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</si>
  <si>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</si>
  <si>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</si>
  <si>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</si>
  <si>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</si>
  <si>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</si>
  <si>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</si>
  <si>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</si>
  <si>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</si>
  <si>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</si>
  <si>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</si>
  <si>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</si>
  <si>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</si>
  <si>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</si>
  <si>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</si>
  <si>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</si>
  <si>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</si>
  <si>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</si>
  <si>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</si>
  <si>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</si>
  <si>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</si>
  <si>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</si>
  <si>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</si>
  <si>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</si>
  <si>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</si>
  <si>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</si>
  <si>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</si>
  <si>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</si>
  <si>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</si>
  <si>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</si>
  <si>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</si>
  <si>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</si>
  <si>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</si>
  <si>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</si>
  <si>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</si>
  <si>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</si>
  <si>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</si>
  <si>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</si>
  <si>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</si>
  <si>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</si>
  <si>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</si>
  <si>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</si>
  <si>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</si>
  <si>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</si>
  <si>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</si>
  <si>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</si>
  <si>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</si>
  <si>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</si>
  <si>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</si>
  <si>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</si>
  <si>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</si>
  <si>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</si>
  <si>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</si>
  <si>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</si>
  <si>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</si>
  <si>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</si>
  <si>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</si>
  <si>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</si>
  <si>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</si>
  <si>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</si>
  <si>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</si>
  <si>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</si>
  <si>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</si>
  <si>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</si>
  <si>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</si>
  <si>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</si>
  <si>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</si>
  <si>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</si>
  <si>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</si>
  <si>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</si>
  <si>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</si>
  <si>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</si>
  <si>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</si>
  <si>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</si>
  <si>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</si>
  <si>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</si>
  <si>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</si>
  <si>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</si>
  <si>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</si>
  <si>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</si>
  <si>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</si>
  <si>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</si>
  <si>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</si>
  <si>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</si>
  <si>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</si>
  <si>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</si>
  <si>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</si>
  <si>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</si>
  <si>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</si>
  <si>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</si>
  <si>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</si>
  <si>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</si>
  <si>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</si>
  <si>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</si>
  <si>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</si>
  <si>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</si>
  <si>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</si>
  <si>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</si>
  <si>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</si>
  <si>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</si>
  <si>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</si>
  <si>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</si>
  <si>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</si>
  <si>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</si>
  <si>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</si>
  <si>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</si>
  <si>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</si>
  <si>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</si>
  <si>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</si>
  <si>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</si>
  <si>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</si>
  <si>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</si>
  <si>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</si>
  <si>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</si>
  <si>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</si>
  <si>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</si>
  <si>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</si>
  <si>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</si>
  <si>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</si>
  <si>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</si>
  <si>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</si>
  <si>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</si>
  <si>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</si>
  <si>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</si>
  <si>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</si>
  <si>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</si>
  <si>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</si>
  <si>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</si>
  <si>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</si>
  <si>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</si>
  <si>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</si>
  <si>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</si>
  <si>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</si>
  <si>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</si>
  <si>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</si>
  <si>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</si>
  <si>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</si>
  <si>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</si>
  <si>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</si>
  <si>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</si>
  <si>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</si>
  <si>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</si>
  <si>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</si>
  <si>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</si>
  <si>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</si>
  <si>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</si>
  <si>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</si>
  <si>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</si>
  <si>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</si>
  <si>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</si>
  <si>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</si>
  <si>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</si>
  <si>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</si>
  <si>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</si>
  <si>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</si>
  <si>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</si>
  <si>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</si>
  <si>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</si>
  <si>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</si>
  <si>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</si>
  <si>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</si>
  <si>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</si>
  <si>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</si>
  <si>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</si>
  <si>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</si>
  <si>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</si>
  <si>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</si>
  <si>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</si>
  <si>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</si>
  <si>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</si>
  <si>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</si>
  <si>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</si>
  <si>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</si>
  <si>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</si>
  <si>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</si>
  <si>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</si>
  <si>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</si>
  <si>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</si>
  <si>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</si>
  <si>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</si>
  <si>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</si>
  <si>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</si>
  <si>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</si>
  <si>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</si>
  <si>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</si>
  <si>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</si>
  <si>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</si>
  <si>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</si>
  <si>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</si>
  <si>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</si>
  <si>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</si>
  <si>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</si>
  <si>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</si>
  <si>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</si>
  <si>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</si>
  <si>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</si>
  <si>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</si>
  <si>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</si>
  <si>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</si>
  <si>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</si>
  <si>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</si>
  <si>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</si>
  <si>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</si>
  <si>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</si>
  <si>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</si>
  <si>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</si>
  <si>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</si>
  <si>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</si>
  <si>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</si>
  <si>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</si>
  <si>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</si>
  <si>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</si>
  <si>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</si>
  <si>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</si>
  <si>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</si>
  <si>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</si>
  <si>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</si>
  <si>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</si>
  <si>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</si>
  <si>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</si>
  <si>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</si>
  <si>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</si>
  <si>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</si>
  <si>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</si>
  <si>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</si>
  <si>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</si>
  <si>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</si>
  <si>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</si>
  <si>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</si>
  <si>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</si>
  <si>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</si>
  <si>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</si>
  <si>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</si>
  <si>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</si>
  <si>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</si>
  <si>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</si>
  <si>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</si>
  <si>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</si>
  <si>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</si>
  <si>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</si>
  <si>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</si>
  <si>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</si>
  <si>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</si>
  <si>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</si>
  <si>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</si>
  <si>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</si>
  <si>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</si>
  <si>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</si>
  <si>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</si>
  <si>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</si>
  <si>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</si>
  <si>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</si>
  <si>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</si>
  <si>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</si>
  <si>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</si>
  <si>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</si>
  <si>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</si>
  <si>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</si>
  <si>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</si>
  <si>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</si>
  <si>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</si>
  <si>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</si>
  <si>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</si>
  <si>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</si>
  <si>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</si>
  <si>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</si>
  <si>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</si>
  <si>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</si>
  <si>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</si>
  <si>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</si>
  <si>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</si>
  <si>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</si>
  <si>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</si>
  <si>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</si>
  <si>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</si>
  <si>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</si>
  <si>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</si>
  <si>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</si>
  <si>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</si>
  <si>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</si>
  <si>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</si>
  <si>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</si>
  <si>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</si>
  <si>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</si>
  <si>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</si>
  <si>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</si>
  <si>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</si>
  <si>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</si>
  <si>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</si>
  <si>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</si>
  <si>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</si>
  <si>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</si>
  <si>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</si>
  <si>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</si>
  <si>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</si>
  <si>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</si>
  <si>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</si>
  <si>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</si>
  <si>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</si>
  <si>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</si>
  <si>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</si>
  <si>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</si>
  <si>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</si>
  <si>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</si>
  <si>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</si>
  <si>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</si>
  <si>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</si>
  <si>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</si>
  <si>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</si>
  <si>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</si>
  <si>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</si>
  <si>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</si>
  <si>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</si>
  <si>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</si>
  <si>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</si>
  <si>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</si>
  <si>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</si>
  <si>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</si>
  <si>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</si>
  <si>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</si>
  <si>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</si>
  <si>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</si>
  <si>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</si>
  <si>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</si>
  <si>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</si>
  <si>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</si>
  <si>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</si>
  <si>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</si>
  <si>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</si>
  <si>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</si>
  <si>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</si>
  <si>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</si>
  <si>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</si>
  <si>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</si>
  <si>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</si>
  <si>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</si>
  <si>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</si>
  <si>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</si>
  <si>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</si>
  <si>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</si>
  <si>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</si>
  <si>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</si>
  <si>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</si>
  <si>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</si>
  <si>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</si>
  <si>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</si>
  <si>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</si>
  <si>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</si>
  <si>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</si>
  <si>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</si>
  <si>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</si>
  <si>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</si>
  <si>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</si>
  <si>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</si>
  <si>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</si>
  <si>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</si>
  <si>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</si>
  <si>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</si>
  <si>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</si>
  <si>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</si>
  <si>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</si>
  <si>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</si>
  <si>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</si>
  <si>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</si>
  <si>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</si>
  <si>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</si>
  <si>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</si>
  <si>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</si>
  <si>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</si>
  <si>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</si>
  <si>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</si>
  <si>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</si>
  <si>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</si>
  <si>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</si>
  <si>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</si>
  <si>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</si>
  <si>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</si>
  <si>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</si>
  <si>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</si>
  <si>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</si>
  <si>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</si>
  <si>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</si>
  <si>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</si>
  <si>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</si>
  <si>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</si>
  <si>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</si>
  <si>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</si>
  <si>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</si>
  <si>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</si>
  <si>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</si>
  <si>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</si>
  <si>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</si>
  <si>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</si>
  <si>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</si>
  <si>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</si>
  <si>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</si>
  <si>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</si>
  <si>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</si>
  <si>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</si>
  <si>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</si>
  <si>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</si>
  <si>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</si>
  <si>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</si>
  <si>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</si>
  <si>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</si>
  <si>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</si>
  <si>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</si>
  <si>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</si>
  <si>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</si>
  <si>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</si>
  <si>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</si>
  <si>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</si>
  <si>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</si>
  <si>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</si>
  <si>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</si>
  <si>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</si>
  <si>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</si>
  <si>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</si>
  <si>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</si>
  <si>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</si>
  <si>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</si>
  <si>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</si>
  <si>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</si>
  <si>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</si>
  <si>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</si>
  <si>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</si>
  <si>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</si>
  <si>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</si>
  <si>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</si>
  <si>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</si>
  <si>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</si>
  <si>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</si>
  <si>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</si>
  <si>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</si>
  <si>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</si>
  <si>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</si>
  <si>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</si>
  <si>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</si>
  <si>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</si>
  <si>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</si>
  <si>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</si>
  <si>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</si>
  <si>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</si>
  <si>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</si>
  <si>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</si>
  <si>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</si>
  <si>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</si>
  <si>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</si>
  <si>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</si>
  <si>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</si>
  <si>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</si>
  <si>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</si>
  <si>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</si>
  <si>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</si>
  <si>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</si>
  <si>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</si>
  <si>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</si>
  <si>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</si>
  <si>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</si>
  <si>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</si>
  <si>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</si>
  <si>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</si>
  <si>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</si>
  <si>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</si>
  <si>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</si>
  <si>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</si>
  <si>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</si>
  <si>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</si>
  <si>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</si>
  <si>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</si>
  <si>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</si>
  <si>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</si>
  <si>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</si>
  <si>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</si>
  <si>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</si>
  <si>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</si>
  <si>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</si>
  <si>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</si>
  <si>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</si>
  <si>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</si>
  <si>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</si>
  <si>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</si>
  <si>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</si>
  <si>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</si>
  <si>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</si>
  <si>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</si>
  <si>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</si>
  <si>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</si>
  <si>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</si>
  <si>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</si>
  <si>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</si>
  <si>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</si>
  <si>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</si>
  <si>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</si>
  <si>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</si>
  <si>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</si>
  <si>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</si>
  <si>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</si>
  <si>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</si>
  <si>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</si>
  <si>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</si>
  <si>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</si>
  <si>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</si>
  <si>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</si>
  <si>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</si>
  <si>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</si>
  <si>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</si>
  <si>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</si>
  <si>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</si>
  <si>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</si>
  <si>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</si>
  <si>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</si>
  <si>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</si>
  <si>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</si>
  <si>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</si>
  <si>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</si>
  <si>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</si>
  <si>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</si>
  <si>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</si>
  <si>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</si>
  <si>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</si>
  <si>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</si>
  <si>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</si>
  <si>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</si>
  <si>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</si>
  <si>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</si>
  <si>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</si>
  <si>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</si>
  <si>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</si>
  <si>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</si>
  <si>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</si>
  <si>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</si>
  <si>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</si>
  <si>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</si>
  <si>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</si>
  <si>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</si>
  <si>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</si>
  <si>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</si>
  <si>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</si>
  <si>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</si>
  <si>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</si>
  <si>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</si>
  <si>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</si>
  <si>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</si>
  <si>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</si>
  <si>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</si>
  <si>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</si>
  <si>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</si>
  <si>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</si>
  <si>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</si>
  <si>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</si>
  <si>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</si>
  <si>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</si>
  <si>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</si>
  <si>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</si>
  <si>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</si>
  <si>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</si>
  <si>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</si>
  <si>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</si>
  <si>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</si>
  <si>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</si>
  <si>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</si>
  <si>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</si>
  <si>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</si>
  <si>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</si>
  <si>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</si>
  <si>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</si>
  <si>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</si>
  <si>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</si>
  <si>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</si>
  <si>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</si>
  <si>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</si>
  <si>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</si>
  <si>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</si>
  <si>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</si>
  <si>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</si>
  <si>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</si>
  <si>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</si>
  <si>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</si>
  <si>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</si>
  <si>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</si>
  <si>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</si>
  <si>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</si>
  <si>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</si>
  <si>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</si>
  <si>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</si>
  <si>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</si>
  <si>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</si>
  <si>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</si>
  <si>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</si>
  <si>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</si>
  <si>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</si>
  <si>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</si>
  <si>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</si>
  <si>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</si>
  <si>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</si>
  <si>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</si>
  <si>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</si>
  <si>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</si>
  <si>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</si>
  <si>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</si>
  <si>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</si>
  <si>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</si>
  <si>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</si>
  <si>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</si>
  <si>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</si>
  <si>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</si>
  <si>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</si>
  <si>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</si>
  <si>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</si>
  <si>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</si>
  <si>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</si>
  <si>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</si>
  <si>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</si>
  <si>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</si>
  <si>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</si>
  <si>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</si>
  <si>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</si>
  <si>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</si>
  <si>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</si>
  <si>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</si>
  <si>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</si>
  <si>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</si>
  <si>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</si>
  <si>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</si>
  <si>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</si>
  <si>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</si>
  <si>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</si>
  <si>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</si>
  <si>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</si>
  <si>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</si>
  <si>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</si>
  <si>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</si>
  <si>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</si>
  <si>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</si>
  <si>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</si>
  <si>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</si>
  <si>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</si>
  <si>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</si>
  <si>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</si>
  <si>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</si>
  <si>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</si>
  <si>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</si>
  <si>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</si>
  <si>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</si>
  <si>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</si>
  <si>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</si>
  <si>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</si>
  <si>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</si>
  <si>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</si>
  <si>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</si>
  <si>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</si>
  <si>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</si>
  <si>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</si>
  <si>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</si>
  <si>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</si>
  <si>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</si>
  <si>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</si>
  <si>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</si>
  <si>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</si>
  <si>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</si>
  <si>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</si>
  <si>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</si>
  <si>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</si>
  <si>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</si>
  <si>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</si>
  <si>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</si>
  <si>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</si>
  <si>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</si>
  <si>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</si>
  <si>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</si>
  <si>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</si>
  <si>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</si>
  <si>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</si>
  <si>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</si>
  <si>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</si>
  <si>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</si>
  <si>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</si>
  <si>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</si>
  <si>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</si>
  <si>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</si>
  <si>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</si>
  <si>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</si>
  <si>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</si>
  <si>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</si>
  <si>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</si>
  <si>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</si>
  <si>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</si>
  <si>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</si>
  <si>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</si>
  <si>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</si>
  <si>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</si>
  <si>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</si>
  <si>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</si>
  <si>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</si>
  <si>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</si>
  <si>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</si>
  <si>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</si>
  <si>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</si>
  <si>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</si>
  <si>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</si>
  <si>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</si>
  <si>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</si>
  <si>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</si>
  <si>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</si>
  <si>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</si>
  <si>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</si>
  <si>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</si>
  <si>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</si>
  <si>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</si>
  <si>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</si>
  <si>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</si>
  <si>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</si>
  <si>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</si>
  <si>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</si>
  <si>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</si>
  <si>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</si>
  <si>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</si>
  <si>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</si>
  <si>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</si>
  <si>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</si>
  <si>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</si>
  <si>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</si>
  <si>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</si>
  <si>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</si>
  <si>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</si>
  <si>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</si>
  <si>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</si>
  <si>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</si>
  <si>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</si>
  <si>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</si>
  <si>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</si>
  <si>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</si>
  <si>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</si>
  <si>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</si>
  <si>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</si>
  <si>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</si>
  <si>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</si>
  <si>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</si>
  <si>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</si>
  <si>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</si>
  <si>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</si>
  <si>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</si>
  <si>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</si>
  <si>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</si>
  <si>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</si>
  <si>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</si>
  <si>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</si>
  <si>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</si>
  <si>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</si>
  <si>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</si>
  <si>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</si>
  <si>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</si>
  <si>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</si>
  <si>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</si>
  <si>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</si>
  <si>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</si>
  <si>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</si>
  <si>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</si>
  <si>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</si>
  <si>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</si>
  <si>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</si>
  <si>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</si>
  <si>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</si>
  <si>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</si>
  <si>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</si>
  <si>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</si>
  <si>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</si>
  <si>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</si>
  <si>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</si>
  <si>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</si>
  <si>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</si>
  <si>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</si>
  <si>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</si>
  <si>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</si>
  <si>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</si>
  <si>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</si>
  <si>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</si>
  <si>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</si>
  <si>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</si>
  <si>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</si>
  <si>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</si>
  <si>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</si>
  <si>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</si>
  <si>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</si>
  <si>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</si>
  <si>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</si>
  <si>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</si>
  <si>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</si>
  <si>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</si>
  <si>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</si>
  <si>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</si>
  <si>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</si>
  <si>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</si>
  <si>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</si>
  <si>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</si>
  <si>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</si>
  <si>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</si>
  <si>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</si>
  <si>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</si>
  <si>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</si>
  <si>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</si>
  <si>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</si>
  <si>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</si>
  <si>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</si>
  <si>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</si>
  <si>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</si>
  <si>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</si>
  <si>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</si>
  <si>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</si>
  <si>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</si>
  <si>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</si>
  <si>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</si>
  <si>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</si>
  <si>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</si>
  <si>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</si>
  <si>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</si>
  <si>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</si>
  <si>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</si>
  <si>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</si>
  <si>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</si>
  <si>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</si>
  <si>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</si>
  <si>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</si>
  <si>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</si>
  <si>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</si>
  <si>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</si>
  <si>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</si>
  <si>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</si>
  <si>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</si>
  <si>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</si>
  <si>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</si>
  <si>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</si>
  <si>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</si>
  <si>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</si>
  <si>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</si>
  <si>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</si>
  <si>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</si>
  <si>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</si>
  <si>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</si>
  <si>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</si>
  <si>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</si>
  <si>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</si>
  <si>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</si>
  <si>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</si>
  <si>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</si>
  <si>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</si>
  <si>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</si>
  <si>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</si>
  <si>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</si>
  <si>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</si>
  <si>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</si>
  <si>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</si>
  <si>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</si>
  <si>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</si>
  <si>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</si>
  <si>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</si>
  <si>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</si>
  <si>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</si>
  <si>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</si>
  <si>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</si>
  <si>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</si>
  <si>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</si>
  <si>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</si>
  <si>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</si>
  <si>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</si>
  <si>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</si>
  <si>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</si>
  <si>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</si>
  <si>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</si>
  <si>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</si>
  <si>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</si>
  <si>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</si>
  <si>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</si>
  <si>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</si>
  <si>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</si>
  <si>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</si>
  <si>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</si>
  <si>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</si>
  <si>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</si>
  <si>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</si>
  <si>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</si>
  <si>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</si>
  <si>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</si>
  <si>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</si>
  <si>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</si>
  <si>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</si>
  <si>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</si>
  <si>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</si>
  <si>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</si>
  <si>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</si>
  <si>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</si>
  <si>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</si>
  <si>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</si>
  <si>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</si>
  <si>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</si>
  <si>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</si>
  <si>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</si>
  <si>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</si>
  <si>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</si>
  <si>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</si>
  <si>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</si>
  <si>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</si>
  <si>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</si>
  <si>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</si>
  <si>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</si>
  <si>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</si>
  <si>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</si>
  <si>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</si>
  <si>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</si>
  <si>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</si>
  <si>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</si>
  <si>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</si>
  <si>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</si>
  <si>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</si>
  <si>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</si>
  <si>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</si>
  <si>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</si>
  <si>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</si>
  <si>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</si>
  <si>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</si>
  <si>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</si>
  <si>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</si>
  <si>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</si>
  <si>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</si>
  <si>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</si>
  <si>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</si>
  <si>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</si>
  <si>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</si>
  <si>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</si>
  <si>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</si>
  <si>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</si>
  <si>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</si>
  <si>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</si>
  <si>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</si>
  <si>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</si>
  <si>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</si>
  <si>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</si>
  <si>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</si>
  <si>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</si>
  <si>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</si>
  <si>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</si>
  <si>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</si>
  <si>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</si>
  <si>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</si>
  <si>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</si>
  <si>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</si>
  <si>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</si>
  <si>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</si>
  <si>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</si>
  <si>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</si>
  <si>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</si>
  <si>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</si>
  <si>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</si>
  <si>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</si>
  <si>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</si>
  <si>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</si>
  <si>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</si>
  <si>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</si>
  <si>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</si>
  <si>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</si>
  <si>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</si>
  <si>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</si>
  <si>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</si>
  <si>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</si>
  <si>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</si>
  <si>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</si>
  <si>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</si>
  <si>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</si>
  <si>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</si>
  <si>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</si>
  <si>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</si>
  <si>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</si>
  <si>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</si>
  <si>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</si>
  <si>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</si>
  <si>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</si>
  <si>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</si>
  <si>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</si>
  <si>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</si>
  <si>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</si>
  <si>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</si>
  <si>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</si>
  <si>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</si>
  <si>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</si>
  <si>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</si>
  <si>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</si>
  <si>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</si>
  <si>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</si>
  <si>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</si>
  <si>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</si>
  <si>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</si>
  <si>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</si>
  <si>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</si>
  <si>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</si>
  <si>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</si>
  <si>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</si>
  <si>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</si>
  <si>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</si>
  <si>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</si>
  <si>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</si>
  <si>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</si>
  <si>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</si>
  <si>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</si>
  <si>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</si>
  <si>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</si>
  <si>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</si>
  <si>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</si>
  <si>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</si>
  <si>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</si>
  <si>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</si>
  <si>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</si>
  <si>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</si>
  <si>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</si>
  <si>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</si>
  <si>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</si>
  <si>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</si>
  <si>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</si>
  <si>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</si>
  <si>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</si>
  <si>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</si>
  <si>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</si>
  <si>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</si>
  <si>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</si>
  <si>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</si>
  <si>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</si>
  <si>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</si>
  <si>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</si>
  <si>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</si>
  <si>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</si>
  <si>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</si>
  <si>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</si>
  <si>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</si>
  <si>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</si>
  <si>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</si>
  <si>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</si>
  <si>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</si>
  <si>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</si>
  <si>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</si>
  <si>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</si>
  <si>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</si>
  <si>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</si>
  <si>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</si>
  <si>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</si>
  <si>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</si>
  <si>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</si>
  <si>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</si>
  <si>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</si>
  <si>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</si>
  <si>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</si>
  <si>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</si>
  <si>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</si>
  <si>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</si>
  <si>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</si>
  <si>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</si>
  <si>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</si>
  <si>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</si>
  <si>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</si>
  <si>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</si>
  <si>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</si>
  <si>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</si>
  <si>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</si>
  <si>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</si>
  <si>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</si>
  <si>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</si>
  <si>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</si>
  <si>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</si>
  <si>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</si>
  <si>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</si>
  <si>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</si>
  <si>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</si>
  <si>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</si>
  <si>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</si>
  <si>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</si>
  <si>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</si>
  <si>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</si>
  <si>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</si>
  <si>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</si>
  <si>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</si>
  <si>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</si>
  <si>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</si>
  <si>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</si>
  <si>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</si>
  <si>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</si>
  <si>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</si>
  <si>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</si>
  <si>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</si>
  <si>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</si>
  <si>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</si>
  <si>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</si>
  <si>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</si>
  <si>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</si>
  <si>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</si>
  <si>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</si>
  <si>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</si>
  <si>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</si>
  <si>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</si>
  <si>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</si>
  <si>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</si>
  <si>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</si>
  <si>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</si>
  <si>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</si>
  <si>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</si>
  <si>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</si>
  <si>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</si>
  <si>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</si>
  <si>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</si>
  <si>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</si>
  <si>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</si>
  <si>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</si>
  <si>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</si>
  <si>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</si>
  <si>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</si>
  <si>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</si>
  <si>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</si>
  <si>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</si>
  <si>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</si>
  <si>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</si>
  <si>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</si>
  <si>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</si>
  <si>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</si>
  <si>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</si>
  <si>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</si>
  <si>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</si>
  <si>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</si>
  <si>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</si>
  <si>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</si>
  <si>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</si>
  <si>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</si>
  <si>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</si>
  <si>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</si>
  <si>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</si>
  <si>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</si>
  <si>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</si>
  <si>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</si>
  <si>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</si>
  <si>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</si>
  <si>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</si>
  <si>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</si>
  <si>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</si>
  <si>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</si>
  <si>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</si>
  <si>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</si>
  <si>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</si>
  <si>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</si>
  <si>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</si>
  <si>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</si>
  <si>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</si>
  <si>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</si>
  <si>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</si>
  <si>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</si>
  <si>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</si>
  <si>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</si>
  <si>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</si>
  <si>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</si>
  <si>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</si>
  <si>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</si>
  <si>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</si>
  <si>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</si>
  <si>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</si>
  <si>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</si>
  <si>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</si>
  <si>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</si>
  <si>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</si>
  <si>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</si>
  <si>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</si>
  <si>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</si>
  <si>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</si>
  <si>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</si>
  <si>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</si>
  <si>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</si>
  <si>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</si>
  <si>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</si>
  <si>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</si>
  <si>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</si>
  <si>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</si>
  <si>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</si>
  <si>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</si>
  <si>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</si>
  <si>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</si>
  <si>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</si>
  <si>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</si>
  <si>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</si>
  <si>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</si>
  <si>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</si>
  <si>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</si>
  <si>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</si>
  <si>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</si>
  <si>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</si>
  <si>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</si>
  <si>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</si>
  <si>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</si>
  <si>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</si>
  <si>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</si>
  <si>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</si>
  <si>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</si>
  <si>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</si>
  <si>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</si>
  <si>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</si>
  <si>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</si>
  <si>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</si>
  <si>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</si>
  <si>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</si>
  <si>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</si>
  <si>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</si>
  <si>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</si>
  <si>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</si>
  <si>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</si>
  <si>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</si>
  <si>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</si>
  <si>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</si>
  <si>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</si>
  <si>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</si>
  <si>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</si>
  <si>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</si>
  <si>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</si>
  <si>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</si>
  <si>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</si>
  <si>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</si>
  <si>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</si>
  <si>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</si>
  <si>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</si>
  <si>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</si>
  <si>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</si>
  <si>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</si>
  <si>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</si>
  <si>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</si>
  <si>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</si>
  <si>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</si>
  <si>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</si>
  <si>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</si>
  <si>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</si>
  <si>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</si>
  <si>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</si>
  <si>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</si>
  <si>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</si>
  <si>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</si>
  <si>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</si>
  <si>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</si>
  <si>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</si>
  <si>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</si>
  <si>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</si>
  <si>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</si>
  <si>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</si>
  <si>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</si>
  <si>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</si>
  <si>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</si>
  <si>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</si>
  <si>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</si>
  <si>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</si>
  <si>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</si>
  <si>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</si>
  <si>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</si>
  <si>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</si>
  <si>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</si>
  <si>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</si>
  <si>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</si>
  <si>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</si>
  <si>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</si>
  <si>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</si>
  <si>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</si>
  <si>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</si>
  <si>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</si>
  <si>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</si>
  <si>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</si>
  <si>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</si>
  <si>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</si>
  <si>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</si>
  <si>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</si>
  <si>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</si>
  <si>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</si>
  <si>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</si>
  <si>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</si>
  <si>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</si>
  <si>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</si>
  <si>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</si>
  <si>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</si>
  <si>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</si>
  <si>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</si>
  <si>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</si>
  <si>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</si>
  <si>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</si>
  <si>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</si>
  <si>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</si>
  <si>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</si>
  <si>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</si>
  <si>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</si>
  <si>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</si>
  <si>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</si>
  <si>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</si>
  <si>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</si>
  <si>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</si>
  <si>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</si>
  <si>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</si>
  <si>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</si>
  <si>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</si>
  <si>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</si>
  <si>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</si>
  <si>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</si>
  <si>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</si>
  <si>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</si>
  <si>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</si>
  <si>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</si>
  <si>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</si>
  <si>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</si>
  <si>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</si>
  <si>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</si>
  <si>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</si>
  <si>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</si>
  <si>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</si>
  <si>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</si>
  <si>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</si>
  <si>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</si>
  <si>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</si>
  <si>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</si>
  <si>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</si>
  <si>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</si>
  <si>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</si>
  <si>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</si>
  <si>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</si>
  <si>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</si>
  <si>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</si>
  <si>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</si>
  <si>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</si>
  <si>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</si>
  <si>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</si>
  <si>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</si>
  <si>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</si>
  <si>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</si>
  <si>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</si>
  <si>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</si>
  <si>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</si>
  <si>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</si>
  <si>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</si>
  <si>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</si>
  <si>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</si>
  <si>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</si>
  <si>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</si>
  <si>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</si>
  <si>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</si>
  <si>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</si>
  <si>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</si>
  <si>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</si>
  <si>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</si>
  <si>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</si>
  <si>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</si>
  <si>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</si>
  <si>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</si>
  <si>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</si>
  <si>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</si>
  <si>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</si>
  <si>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</si>
  <si>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</si>
  <si>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</si>
  <si>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</si>
  <si>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</si>
  <si>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</si>
  <si>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</si>
  <si>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</si>
  <si>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</si>
  <si>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</si>
  <si>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</si>
  <si>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</si>
  <si>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</si>
  <si>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</si>
  <si>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</si>
  <si>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</si>
  <si>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</si>
  <si>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</si>
  <si>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</si>
  <si>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</si>
  <si>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</si>
  <si>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</si>
  <si>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</si>
  <si>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</si>
  <si>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</si>
  <si>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</si>
  <si>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</si>
  <si>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</si>
  <si>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</si>
  <si>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</si>
  <si>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</si>
  <si>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</si>
  <si>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</si>
  <si>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</si>
  <si>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</si>
  <si>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</si>
  <si>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</si>
  <si>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</si>
  <si>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</si>
  <si>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</si>
  <si>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</si>
  <si>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</si>
  <si>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</si>
  <si>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</si>
  <si>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</si>
  <si>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</si>
  <si>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</si>
  <si>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</si>
  <si>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</si>
  <si>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</si>
  <si>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</si>
  <si>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</si>
  <si>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</si>
  <si>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</si>
  <si>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</si>
  <si>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</si>
  <si>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</si>
  <si>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</si>
  <si>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</si>
  <si>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</si>
  <si>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</si>
  <si>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</si>
  <si>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</si>
  <si>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</si>
  <si>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</si>
  <si>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</si>
  <si>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</si>
  <si>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</si>
  <si>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</si>
  <si>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</si>
  <si>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</si>
  <si>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</si>
  <si>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</si>
  <si>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</si>
  <si>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</si>
  <si>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</si>
  <si>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</si>
  <si>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</si>
  <si>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</si>
  <si>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</si>
  <si>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</si>
  <si>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</si>
  <si>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</si>
  <si>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</si>
  <si>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</si>
  <si>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</si>
  <si>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</si>
  <si>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</si>
  <si>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</si>
  <si>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</si>
  <si>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</si>
  <si>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</si>
  <si>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</si>
  <si>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</si>
  <si>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</si>
  <si>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</si>
  <si>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</si>
  <si>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</si>
  <si>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</si>
  <si>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</si>
  <si>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</si>
  <si>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</si>
  <si>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</si>
  <si>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</si>
  <si>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</si>
  <si>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</si>
  <si>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</si>
  <si>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</si>
  <si>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</si>
  <si>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</si>
  <si>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</si>
  <si>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</si>
  <si>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</si>
  <si>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</si>
  <si>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</si>
  <si>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</si>
  <si>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</si>
  <si>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</si>
  <si>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</si>
  <si>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</si>
  <si>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</si>
  <si>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</si>
  <si>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</si>
  <si>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</si>
  <si>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</si>
  <si>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</si>
  <si>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</si>
  <si>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</si>
  <si>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</si>
  <si>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</si>
  <si>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</si>
  <si>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</si>
  <si>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</si>
  <si>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</si>
  <si>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</si>
  <si>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</si>
  <si>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</si>
  <si>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</si>
  <si>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</si>
  <si>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</si>
  <si>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</si>
  <si>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</si>
  <si>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</si>
  <si>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</si>
  <si>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</si>
  <si>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</si>
  <si>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</si>
  <si>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</si>
  <si>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</si>
  <si>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</si>
  <si>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</si>
  <si>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</si>
  <si>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</si>
  <si>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</si>
  <si>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</si>
  <si>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</si>
  <si>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</si>
  <si>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</si>
  <si>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</si>
  <si>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</si>
  <si>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</si>
  <si>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</si>
  <si>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</si>
  <si>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</si>
  <si>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</si>
  <si>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</si>
  <si>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</si>
  <si>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</si>
  <si>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</si>
  <si>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</si>
  <si>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</si>
  <si>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</si>
  <si>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</si>
  <si>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</si>
  <si>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</si>
  <si>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</si>
  <si>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</si>
  <si>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</si>
  <si>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</si>
  <si>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</si>
  <si>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</si>
  <si>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</si>
  <si>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</si>
  <si>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</si>
  <si>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</si>
  <si>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</si>
  <si>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</si>
  <si>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</si>
  <si>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</si>
  <si>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</si>
  <si>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</si>
  <si>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</si>
  <si>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</si>
  <si>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</si>
  <si>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</si>
  <si>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</si>
  <si>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</si>
  <si>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</si>
  <si>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</si>
  <si>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</si>
  <si>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</si>
  <si>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</si>
  <si>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</si>
  <si>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</si>
  <si>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</si>
  <si>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</si>
  <si>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</si>
  <si>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</si>
  <si>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</si>
  <si>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</si>
  <si>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</si>
  <si>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</si>
  <si>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</si>
  <si>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</si>
  <si>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</si>
  <si>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</si>
  <si>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</si>
  <si>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</si>
  <si>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</si>
  <si>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</si>
  <si>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</si>
  <si>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</si>
  <si>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</si>
  <si>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</si>
  <si>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</si>
  <si>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</si>
  <si>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</si>
  <si>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</si>
  <si>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</si>
  <si>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</si>
  <si>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</si>
  <si>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</si>
  <si>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</si>
  <si>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</si>
  <si>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</si>
  <si>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</si>
  <si>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</si>
  <si>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</si>
  <si>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</si>
  <si>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</si>
  <si>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</si>
  <si>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</si>
  <si>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</si>
  <si>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</si>
  <si>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</si>
  <si>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</si>
  <si>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</si>
  <si>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</si>
  <si>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</si>
  <si>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</si>
  <si>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</si>
  <si>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</si>
  <si>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</si>
  <si>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</si>
  <si>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</si>
  <si>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</si>
  <si>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</si>
  <si>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</si>
  <si>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</si>
  <si>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</si>
  <si>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</si>
  <si>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</si>
  <si>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</si>
  <si>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</si>
  <si>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</si>
  <si>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</si>
  <si>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</si>
  <si>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</si>
  <si>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</si>
  <si>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</si>
  <si>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</si>
  <si>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</si>
  <si>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</si>
  <si>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</si>
  <si>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</si>
  <si>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</si>
  <si>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</si>
  <si>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</si>
  <si>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</si>
  <si>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</si>
  <si>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</si>
  <si>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</si>
  <si>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</si>
  <si>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</si>
  <si>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</si>
  <si>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</si>
  <si>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</si>
  <si>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</si>
  <si>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</si>
  <si>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</si>
  <si>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</si>
  <si>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</si>
  <si>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</si>
  <si>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</si>
  <si>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</si>
  <si>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</si>
  <si>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</si>
  <si>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</si>
  <si>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</si>
  <si>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</si>
  <si>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</si>
  <si>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</si>
  <si>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</si>
  <si>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</si>
  <si>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</si>
  <si>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</si>
  <si>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</si>
  <si>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</si>
  <si>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</si>
  <si>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</si>
  <si>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</si>
  <si>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</si>
  <si>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</si>
  <si>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</si>
  <si>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</si>
  <si>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</si>
  <si>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</si>
  <si>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</si>
  <si>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</si>
  <si>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</si>
  <si>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</si>
  <si>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</si>
  <si>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</si>
  <si>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</si>
  <si>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</si>
  <si>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</si>
  <si>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</si>
  <si>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</si>
  <si>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</si>
  <si>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</si>
  <si>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</si>
  <si>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</si>
  <si>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</si>
  <si>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</si>
  <si>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</si>
  <si>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</si>
  <si>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</si>
  <si>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</si>
  <si>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</si>
  <si>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</si>
  <si>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</si>
  <si>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</si>
  <si>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</si>
  <si>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</si>
  <si>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</si>
  <si>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</si>
  <si>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</si>
  <si>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</si>
  <si>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</si>
  <si>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</si>
  <si>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</si>
  <si>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</si>
  <si>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</si>
  <si>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</si>
  <si>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</si>
  <si>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</si>
  <si>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</si>
  <si>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</si>
  <si>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</si>
  <si>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</si>
  <si>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</si>
  <si>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</si>
  <si>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</si>
  <si>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</si>
  <si>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</si>
  <si>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</si>
  <si>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</si>
  <si>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</si>
  <si>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</si>
  <si>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</si>
  <si>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</si>
  <si>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</si>
  <si>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</si>
  <si>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</si>
  <si>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</si>
  <si>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</si>
  <si>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</si>
  <si>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</si>
  <si>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</si>
  <si>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</si>
  <si>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</si>
  <si>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</si>
  <si>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</si>
  <si>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</si>
  <si>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</si>
  <si>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</si>
  <si>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</si>
  <si>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</si>
  <si>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</si>
  <si>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</si>
  <si>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</si>
  <si>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</si>
  <si>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</si>
  <si>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</si>
  <si>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</si>
  <si>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</si>
  <si>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</si>
  <si>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</si>
  <si>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</si>
  <si>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</si>
  <si>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</si>
  <si>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</si>
  <si>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</si>
  <si>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</si>
  <si>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</si>
  <si>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</si>
  <si>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</si>
  <si>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</si>
  <si>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</si>
  <si>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</si>
  <si>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</si>
  <si>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</si>
  <si>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</si>
  <si>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</si>
  <si>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</si>
  <si>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</si>
  <si>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</si>
  <si>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</si>
  <si>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</si>
  <si>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</si>
  <si>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</si>
  <si>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</si>
  <si>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</si>
  <si>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</si>
  <si>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</si>
  <si>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</si>
  <si>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</si>
  <si>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</si>
  <si>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</si>
  <si>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</si>
  <si>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</si>
  <si>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</si>
  <si>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</si>
  <si>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</si>
  <si>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</si>
  <si>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</si>
  <si>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</si>
  <si>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</si>
  <si>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</si>
  <si>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</si>
  <si>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</si>
  <si>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</si>
  <si>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</si>
  <si>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</si>
  <si>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</si>
  <si>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</si>
  <si>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</si>
  <si>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</si>
  <si>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</si>
  <si>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</si>
  <si>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</si>
  <si>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</si>
  <si>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</si>
  <si>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</si>
  <si>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</si>
  <si>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</si>
  <si>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</si>
  <si>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</si>
  <si>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</si>
  <si>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</si>
  <si>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</si>
  <si>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</si>
  <si>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</si>
  <si>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</si>
  <si>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</si>
  <si>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</si>
  <si>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</si>
  <si>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</si>
  <si>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</si>
  <si>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</si>
  <si>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</si>
  <si>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</si>
  <si>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</si>
  <si>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</si>
  <si>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</si>
  <si>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</si>
  <si>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</si>
  <si>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</si>
  <si>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</si>
  <si>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</si>
  <si>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</si>
  <si>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</si>
  <si>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</si>
  <si>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</si>
  <si>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</si>
  <si>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</si>
  <si>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</si>
  <si>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</si>
  <si>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</si>
  <si>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</si>
  <si>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</si>
  <si>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</si>
  <si>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</si>
  <si>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</si>
  <si>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</si>
  <si>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</si>
  <si>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</si>
  <si>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</si>
  <si>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</si>
  <si>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</si>
  <si>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</si>
  <si>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</si>
  <si>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</si>
  <si>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</si>
  <si>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</si>
  <si>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</si>
  <si>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</si>
  <si>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</si>
  <si>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</si>
  <si>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</si>
  <si>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</si>
  <si>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</si>
  <si>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</si>
  <si>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</si>
  <si>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</si>
  <si>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</si>
  <si>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</si>
  <si>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</si>
  <si>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</si>
  <si>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</si>
  <si>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</si>
  <si>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</si>
  <si>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</si>
  <si>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</si>
  <si>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</si>
  <si>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</si>
  <si>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</si>
  <si>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</si>
  <si>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</si>
  <si>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</si>
  <si>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</si>
  <si>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</si>
  <si>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</si>
  <si>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</si>
  <si>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</si>
  <si>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</si>
  <si>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</si>
  <si>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</si>
  <si>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</si>
  <si>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</si>
  <si>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</si>
  <si>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</si>
  <si>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</si>
  <si>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</si>
  <si>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</si>
  <si>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</si>
  <si>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</si>
  <si>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</si>
  <si>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</si>
  <si>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</si>
  <si>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</si>
  <si>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</si>
  <si>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</si>
  <si>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</si>
  <si>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</si>
  <si>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</si>
  <si>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</si>
  <si>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</si>
  <si>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</si>
  <si>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</si>
  <si>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</si>
  <si>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</si>
  <si>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</si>
  <si>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</si>
  <si>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</si>
  <si>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</si>
  <si>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</si>
  <si>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</si>
  <si>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</si>
  <si>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</si>
  <si>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</si>
  <si>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</si>
  <si>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</si>
  <si>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</si>
  <si>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</si>
  <si>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</si>
  <si>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</si>
  <si>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</si>
  <si>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</si>
  <si>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</si>
  <si>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</si>
  <si>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</si>
  <si>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</si>
  <si>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</si>
  <si>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</si>
  <si>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</si>
  <si>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</si>
  <si>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</si>
  <si>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</si>
  <si>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</si>
  <si>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</si>
  <si>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</si>
  <si>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</si>
  <si>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</si>
  <si>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</si>
  <si>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</si>
  <si>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</si>
  <si>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</si>
  <si>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</si>
  <si>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</si>
  <si>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</si>
  <si>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</si>
  <si>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</si>
  <si>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</si>
  <si>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</si>
  <si>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</si>
  <si>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</si>
  <si>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</si>
  <si>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</si>
  <si>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</si>
  <si>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</si>
  <si>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</si>
  <si>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</si>
  <si>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</si>
  <si>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</si>
  <si>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</si>
  <si>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</si>
  <si>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</si>
  <si>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</si>
  <si>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</si>
  <si>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</si>
  <si>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</si>
  <si>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</si>
  <si>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</si>
  <si>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</si>
  <si>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</si>
  <si>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</si>
  <si>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</si>
  <si>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</si>
  <si>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</si>
  <si>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</si>
  <si>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</si>
  <si>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</si>
  <si>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</si>
  <si>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</si>
  <si>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</si>
  <si>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</si>
  <si>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</si>
  <si>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</si>
  <si>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</si>
  <si>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</si>
  <si>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</si>
  <si>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</si>
  <si>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</si>
  <si>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</si>
  <si>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</si>
  <si>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</si>
  <si>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</si>
  <si>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</si>
  <si>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</si>
  <si>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</si>
  <si>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</si>
  <si>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</si>
  <si>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</si>
  <si>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</si>
  <si>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</si>
  <si>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</si>
  <si>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</si>
  <si>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</si>
  <si>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</si>
  <si>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</si>
  <si>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</si>
  <si>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</si>
  <si>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</si>
  <si>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</si>
  <si>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</si>
  <si>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</si>
  <si>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</si>
  <si>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</si>
  <si>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</si>
  <si>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</si>
  <si>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</si>
  <si>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</si>
  <si>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</si>
  <si>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</si>
  <si>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</si>
  <si>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</si>
  <si>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</si>
  <si>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</si>
  <si>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</si>
  <si>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</si>
  <si>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</si>
  <si>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</si>
  <si>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</si>
  <si>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</si>
  <si>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</si>
  <si>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</si>
  <si>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</si>
  <si>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</si>
  <si>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</si>
  <si>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</si>
  <si>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</si>
  <si>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</si>
  <si>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</si>
  <si>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</si>
  <si>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</si>
  <si>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</si>
  <si>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</si>
  <si>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</si>
  <si>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</si>
  <si>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</si>
  <si>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</si>
  <si>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</si>
  <si>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</si>
  <si>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</si>
  <si>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</si>
  <si>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</si>
  <si>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</si>
  <si>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</si>
  <si>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</si>
  <si>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</si>
  <si>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</si>
  <si>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</si>
  <si>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</si>
  <si>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</si>
  <si>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</si>
  <si>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</si>
  <si>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</si>
  <si>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</si>
  <si>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</si>
  <si>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</si>
  <si>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</si>
  <si>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</si>
  <si>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</si>
  <si>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</si>
  <si>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</si>
  <si>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</si>
  <si>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</si>
  <si>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</si>
  <si>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</si>
  <si>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</si>
  <si>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</si>
  <si>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</si>
  <si>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</si>
  <si>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</si>
  <si>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</si>
  <si>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</si>
  <si>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</si>
  <si>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</si>
  <si>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</si>
  <si>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</si>
  <si>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</si>
  <si>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</si>
  <si>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</si>
  <si>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</si>
  <si>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</si>
  <si>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</si>
  <si>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</si>
  <si>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</si>
  <si>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</si>
  <si>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</si>
  <si>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</si>
  <si>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</si>
  <si>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</si>
  <si>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</si>
  <si>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</si>
  <si>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</si>
  <si>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</si>
  <si>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</si>
  <si>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</si>
  <si>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</si>
  <si>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</si>
  <si>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</si>
  <si>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</si>
  <si>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</si>
  <si>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</si>
  <si>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</si>
  <si>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</si>
  <si>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</si>
  <si>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</si>
  <si>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</si>
  <si>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</si>
  <si>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</si>
  <si>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</si>
  <si>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</si>
  <si>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</si>
  <si>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</si>
  <si>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</si>
  <si>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</si>
  <si>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</si>
  <si>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</si>
  <si>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</si>
  <si>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</si>
  <si>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</si>
  <si>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</si>
  <si>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</si>
  <si>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</si>
  <si>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</si>
  <si>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</si>
  <si>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</si>
  <si>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</si>
  <si>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</si>
  <si>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</si>
  <si>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</si>
  <si>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</si>
  <si>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</si>
  <si>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</si>
  <si>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</si>
  <si>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</si>
  <si>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</si>
  <si>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</si>
  <si>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</si>
  <si>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</si>
  <si>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</si>
  <si>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</si>
  <si>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</si>
  <si>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</si>
  <si>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</si>
  <si>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</si>
  <si>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</si>
  <si>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</si>
  <si>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</si>
  <si>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</si>
  <si>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</si>
  <si>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</si>
  <si>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</si>
  <si>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</si>
  <si>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</si>
  <si>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</si>
  <si>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</si>
  <si>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</si>
  <si>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</si>
  <si>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</si>
  <si>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</si>
  <si>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</si>
  <si>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</si>
  <si>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</si>
  <si>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</si>
  <si>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</si>
  <si>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</si>
  <si>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</si>
  <si>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</si>
  <si>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</si>
  <si>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</si>
  <si>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</si>
  <si>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</si>
  <si>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</si>
  <si>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</si>
  <si>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</si>
  <si>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</si>
  <si>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</si>
  <si>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</si>
  <si>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</si>
  <si>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</si>
  <si>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</si>
  <si>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</si>
  <si>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</si>
  <si>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</si>
  <si>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</si>
  <si>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</si>
  <si>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</si>
  <si>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</si>
  <si>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</si>
  <si>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</si>
  <si>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</si>
  <si>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</si>
  <si>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</si>
  <si>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</si>
  <si>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</si>
  <si>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</si>
  <si>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</si>
  <si>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</si>
  <si>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</si>
  <si>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</si>
  <si>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</si>
  <si>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</si>
  <si>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</si>
  <si>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</si>
  <si>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</si>
  <si>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</si>
  <si>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</si>
  <si>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</si>
  <si>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</si>
  <si>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</si>
  <si>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</si>
  <si>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</si>
  <si>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</si>
  <si>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</si>
  <si>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</si>
  <si>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</si>
  <si>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</si>
  <si>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</si>
  <si>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</si>
  <si>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</si>
  <si>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</si>
  <si>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</si>
  <si>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</si>
  <si>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</si>
  <si>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</si>
  <si>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</si>
  <si>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</si>
  <si>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</si>
  <si>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</si>
  <si>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</si>
  <si>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</si>
  <si>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</si>
  <si>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</si>
  <si>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</si>
  <si>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</si>
  <si>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</si>
  <si>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</si>
  <si>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</si>
  <si>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</si>
  <si>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</si>
  <si>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</si>
  <si>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</si>
  <si>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</si>
  <si>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</si>
  <si>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</si>
  <si>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</si>
  <si>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</si>
  <si>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</si>
  <si>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</si>
  <si>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</si>
  <si>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</si>
  <si>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</si>
  <si>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</si>
  <si>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</si>
  <si>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</si>
  <si>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</si>
  <si>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</si>
  <si>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</si>
  <si>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</si>
  <si>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</si>
  <si>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</si>
  <si>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</si>
  <si>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</si>
  <si>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</si>
  <si>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</si>
  <si>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</si>
  <si>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</si>
  <si>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</si>
  <si>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</si>
  <si>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</si>
  <si>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</si>
  <si>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</si>
  <si>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</si>
  <si>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</si>
  <si>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</si>
  <si>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</si>
  <si>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</si>
  <si>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</si>
  <si>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</si>
  <si>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</si>
  <si>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</si>
  <si>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</si>
  <si>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</si>
  <si>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</si>
  <si>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</si>
  <si>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</si>
  <si>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</si>
  <si>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</si>
  <si>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</si>
  <si>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</si>
  <si>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</si>
  <si>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</si>
  <si>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</si>
  <si>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</si>
  <si>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</si>
  <si>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</si>
  <si>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</si>
  <si>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</si>
  <si>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</si>
  <si>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</si>
  <si>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</si>
  <si>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</si>
  <si>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</si>
  <si>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</si>
  <si>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</si>
  <si>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</si>
  <si>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</si>
  <si>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</si>
  <si>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</si>
  <si>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</si>
  <si>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</si>
  <si>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</si>
  <si>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</si>
  <si>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</si>
  <si>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</si>
  <si>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</si>
  <si>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</si>
  <si>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</si>
  <si>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</si>
  <si>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</si>
  <si>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</si>
  <si>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</si>
  <si>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</si>
  <si>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</si>
  <si>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</si>
  <si>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</si>
  <si>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</si>
  <si>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</si>
  <si>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</si>
  <si>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</si>
  <si>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</si>
  <si>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</si>
  <si>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</si>
  <si>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</si>
  <si>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</si>
  <si>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</si>
  <si>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</si>
  <si>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</si>
  <si>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</si>
  <si>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</si>
  <si>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</si>
  <si>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</si>
  <si>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</si>
  <si>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</si>
  <si>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</si>
  <si>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</si>
  <si>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</si>
  <si>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</si>
  <si>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</si>
  <si>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</si>
  <si>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</si>
  <si>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</si>
  <si>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</si>
  <si>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</si>
  <si>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</si>
  <si>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</si>
  <si>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</si>
  <si>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</si>
  <si>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</si>
  <si>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</si>
  <si>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</si>
  <si>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</si>
  <si>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</si>
  <si>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</si>
  <si>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</si>
  <si>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</si>
  <si>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</si>
  <si>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</si>
  <si>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</si>
  <si>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</si>
  <si>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</si>
  <si>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</si>
  <si>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</si>
  <si>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</si>
  <si>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</si>
  <si>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</si>
  <si>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</si>
  <si>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</si>
  <si>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</si>
  <si>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</si>
  <si>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</si>
  <si>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</si>
  <si>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</si>
  <si>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</si>
  <si>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</si>
  <si>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</si>
  <si>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</si>
  <si>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</si>
  <si>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</si>
  <si>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</si>
  <si>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</si>
  <si>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</si>
  <si>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</si>
  <si>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</si>
  <si>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</si>
  <si>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</si>
  <si>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</si>
  <si>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</si>
  <si>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</si>
  <si>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</si>
  <si>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</si>
  <si>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</si>
  <si>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</si>
  <si>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</si>
  <si>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</si>
  <si>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</si>
  <si>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</si>
  <si>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</si>
  <si>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</si>
  <si>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</si>
  <si>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</si>
  <si>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</si>
  <si>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</si>
  <si>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</si>
  <si>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</si>
  <si>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</si>
  <si>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</si>
  <si>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</si>
  <si>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</si>
  <si>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</si>
  <si>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</si>
  <si>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</si>
  <si>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</si>
  <si>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</si>
  <si>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</si>
  <si>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</si>
  <si>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</si>
  <si>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</si>
  <si>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</si>
  <si>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</si>
  <si>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</si>
  <si>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</si>
  <si>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</si>
  <si>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</si>
  <si>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</si>
  <si>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</si>
  <si>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</si>
  <si>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</si>
  <si>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</si>
  <si>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</si>
  <si>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</si>
  <si>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</si>
  <si>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</si>
  <si>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</si>
  <si>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</si>
  <si>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</si>
  <si>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</si>
  <si>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</si>
  <si>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</si>
  <si>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</si>
  <si>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</si>
  <si>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</si>
  <si>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</si>
  <si>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</si>
  <si>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</si>
  <si>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</si>
  <si>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</si>
  <si>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</si>
  <si>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</si>
  <si>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</si>
  <si>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</si>
  <si>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</si>
  <si>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</si>
  <si>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</si>
  <si>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</si>
  <si>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</si>
  <si>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</si>
  <si>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</si>
  <si>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</si>
  <si>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</si>
  <si>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</si>
  <si>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</si>
  <si>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</si>
  <si>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</si>
  <si>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</si>
  <si>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</si>
  <si>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</si>
  <si>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</si>
  <si>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</si>
  <si>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</si>
  <si>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</si>
  <si>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</si>
  <si>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</si>
  <si>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</si>
  <si>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</si>
  <si>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</si>
  <si>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</si>
  <si>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</si>
  <si>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</si>
  <si>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</si>
  <si>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</si>
  <si>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</si>
  <si>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</si>
  <si>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</si>
  <si>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</si>
  <si>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</si>
  <si>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</si>
  <si>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</si>
  <si>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</si>
  <si>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</si>
  <si>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</si>
  <si>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</si>
  <si>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</si>
  <si>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</si>
  <si>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</si>
  <si>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</si>
  <si>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</si>
  <si>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</si>
  <si>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</si>
  <si>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</si>
  <si>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</si>
  <si>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</si>
  <si>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</si>
  <si>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</si>
  <si>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</si>
  <si>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</si>
  <si>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</si>
  <si>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</si>
  <si>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</si>
  <si>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</si>
  <si>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</si>
  <si>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</si>
  <si>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</si>
  <si>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</si>
  <si>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</si>
  <si>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</si>
  <si>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</si>
  <si>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</si>
  <si>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</si>
  <si>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</si>
  <si>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</si>
  <si>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</si>
  <si>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</si>
  <si>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</si>
  <si>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</si>
  <si>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</si>
  <si>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</si>
  <si>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</si>
  <si>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</si>
  <si>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</si>
  <si>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</si>
  <si>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</si>
  <si>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</si>
  <si>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</si>
  <si>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</si>
  <si>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</si>
  <si>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</si>
  <si>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</si>
  <si>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</si>
  <si>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</si>
  <si>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</si>
  <si>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</si>
  <si>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</si>
  <si>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</si>
  <si>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</si>
  <si>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</si>
  <si>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</si>
  <si>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</si>
  <si>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</si>
  <si>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</si>
  <si>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</si>
  <si>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</si>
  <si>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</si>
  <si>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</si>
  <si>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</si>
  <si>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</si>
  <si>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</si>
  <si>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</si>
  <si>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</si>
  <si>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</si>
  <si>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</si>
  <si>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</si>
  <si>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</si>
  <si>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</si>
  <si>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</si>
  <si>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</si>
  <si>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</si>
  <si>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</si>
  <si>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</si>
  <si>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</si>
  <si>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</si>
  <si>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</si>
  <si>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</si>
  <si>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</si>
  <si>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</si>
  <si>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</si>
  <si>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</si>
  <si>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</si>
  <si>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</si>
  <si>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</si>
  <si>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</si>
  <si>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</si>
  <si>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</si>
  <si>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</si>
  <si>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</si>
  <si>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</si>
  <si>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</si>
  <si>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</si>
  <si>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</si>
  <si>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</si>
  <si>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</si>
  <si>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</si>
  <si>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</si>
  <si>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</si>
  <si>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</si>
  <si>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</si>
  <si>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</si>
  <si>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</si>
  <si>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</si>
  <si>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</si>
  <si>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</si>
  <si>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</si>
  <si>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</si>
  <si>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</si>
  <si>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</si>
  <si>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</si>
  <si>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</si>
  <si>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</si>
  <si>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</si>
  <si>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</si>
  <si>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</si>
  <si>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</si>
  <si>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</si>
  <si>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</si>
  <si>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</si>
  <si>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</si>
  <si>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</si>
  <si>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</si>
  <si>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</si>
  <si>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</si>
  <si>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</si>
  <si>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</si>
  <si>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</si>
  <si>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</si>
  <si>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</si>
  <si>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</si>
  <si>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</si>
  <si>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</si>
  <si>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</si>
  <si>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</si>
  <si>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</si>
  <si>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</si>
  <si>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</si>
  <si>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</si>
  <si>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</si>
  <si>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</si>
  <si>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</si>
  <si>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</si>
  <si>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</si>
  <si>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</si>
  <si>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</si>
  <si>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</si>
  <si>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</si>
  <si>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</si>
  <si>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</si>
  <si>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</si>
  <si>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</si>
  <si>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</si>
  <si>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</si>
  <si>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</si>
  <si>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</si>
  <si>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</si>
  <si>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</si>
  <si>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</si>
  <si>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</si>
  <si>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</si>
  <si>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</si>
  <si>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</si>
  <si>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</si>
  <si>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</si>
  <si>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</si>
  <si>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</si>
  <si>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</si>
  <si>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</si>
  <si>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</si>
  <si>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</si>
  <si>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</si>
  <si>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</si>
  <si>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</si>
  <si>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</si>
  <si>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</si>
  <si>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</si>
  <si>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</si>
  <si>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</si>
  <si>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</si>
  <si>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</si>
  <si>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</si>
  <si>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</si>
  <si>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</si>
  <si>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</si>
  <si>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</si>
  <si>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</si>
  <si>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</si>
  <si>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</si>
  <si>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</si>
  <si>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</si>
  <si>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</si>
  <si>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</si>
  <si>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</si>
  <si>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</si>
  <si>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</si>
  <si>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</si>
  <si>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</si>
  <si>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</si>
  <si>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</si>
  <si>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</si>
  <si>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</si>
  <si>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</si>
  <si>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</si>
  <si>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</si>
  <si>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</si>
  <si>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</si>
  <si>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</si>
  <si>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</si>
  <si>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</si>
  <si>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</si>
  <si>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</si>
  <si>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</si>
  <si>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</si>
  <si>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</si>
  <si>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</si>
  <si>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</si>
  <si>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</si>
  <si>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</si>
  <si>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</si>
  <si>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</si>
  <si>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</si>
  <si>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</si>
  <si>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</si>
  <si>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</si>
  <si>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</si>
  <si>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</si>
  <si>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</si>
  <si>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</si>
  <si>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</si>
  <si>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</si>
  <si>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</si>
  <si>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</si>
  <si>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</si>
  <si>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</si>
  <si>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</si>
  <si>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</si>
  <si>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</si>
  <si>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</si>
  <si>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</si>
  <si>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</si>
  <si>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</si>
  <si>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</si>
  <si>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</si>
  <si>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</si>
  <si>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</si>
  <si>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</si>
  <si>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</si>
  <si>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</si>
  <si>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</si>
  <si>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</si>
  <si>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</si>
  <si>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</si>
  <si>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</si>
  <si>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</si>
  <si>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</si>
  <si>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</si>
  <si>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</si>
  <si>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</si>
  <si>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</si>
  <si>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</si>
  <si>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</si>
  <si>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</si>
  <si>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</si>
  <si>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</si>
  <si>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</si>
  <si>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</si>
  <si>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</si>
  <si>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</si>
  <si>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</si>
  <si>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</si>
  <si>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</si>
  <si>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</si>
  <si>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</si>
  <si>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</si>
  <si>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</si>
  <si>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</si>
  <si>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</si>
  <si>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</si>
  <si>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</si>
  <si>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</si>
  <si>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</si>
  <si>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</si>
  <si>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</si>
  <si>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</si>
  <si>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</si>
  <si>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</si>
  <si>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</si>
  <si>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</si>
  <si>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</si>
  <si>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</si>
  <si>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</si>
  <si>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</si>
  <si>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</si>
  <si>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</si>
  <si>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</si>
  <si>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</si>
  <si>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</si>
  <si>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</si>
  <si>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</si>
  <si>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</si>
  <si>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</si>
  <si>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</si>
  <si>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</si>
  <si>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</si>
  <si>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</si>
  <si>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</si>
  <si>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</si>
  <si>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</si>
  <si>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</si>
  <si>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</si>
  <si>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</si>
  <si>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</si>
  <si>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</si>
  <si>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</si>
  <si>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</si>
  <si>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</si>
  <si>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</si>
  <si>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</si>
  <si>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</si>
  <si>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</si>
  <si>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</si>
  <si>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</si>
  <si>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</si>
  <si>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</si>
  <si>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</si>
  <si>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</si>
  <si>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</si>
  <si>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</si>
  <si>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</si>
  <si>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</si>
  <si>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</si>
  <si>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</si>
  <si>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</si>
  <si>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</si>
  <si>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</si>
  <si>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</si>
  <si>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</si>
  <si>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</si>
  <si>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</si>
  <si>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</si>
  <si>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</si>
  <si>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</si>
  <si>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</si>
  <si>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</si>
  <si>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</si>
  <si>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</si>
  <si>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</si>
  <si>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</si>
  <si>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</si>
  <si>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</si>
  <si>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</si>
  <si>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</si>
  <si>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</si>
  <si>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</si>
  <si>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</si>
  <si>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</si>
  <si>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</si>
  <si>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</si>
  <si>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</si>
  <si>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</si>
  <si>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</si>
  <si>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</si>
  <si>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</si>
  <si>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</si>
  <si>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</si>
  <si>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</si>
  <si>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</si>
  <si>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</si>
  <si>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</si>
  <si>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</si>
  <si>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</si>
  <si>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</si>
  <si>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</si>
  <si>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</si>
  <si>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</si>
  <si>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</si>
  <si>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</si>
  <si>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</si>
  <si>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</si>
  <si>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</si>
  <si>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</si>
  <si>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</si>
  <si>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</si>
  <si>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</si>
  <si>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</si>
  <si>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</si>
  <si>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</si>
  <si>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</si>
  <si>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</si>
  <si>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</si>
  <si>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</si>
  <si>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</si>
  <si>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</si>
  <si>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</si>
  <si>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</si>
  <si>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</si>
  <si>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</si>
  <si>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</si>
  <si>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</si>
  <si>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</si>
  <si>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</si>
  <si>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</si>
  <si>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</si>
  <si>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</si>
  <si>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</si>
  <si>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</si>
  <si>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</si>
  <si>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</si>
  <si>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</si>
  <si>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</si>
  <si>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</si>
  <si>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</si>
  <si>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</si>
  <si>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</si>
  <si>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</si>
  <si>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</si>
  <si>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</si>
  <si>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</si>
  <si>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</si>
  <si>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</si>
  <si>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</si>
  <si>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</si>
  <si>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</si>
  <si>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</si>
  <si>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</si>
  <si>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</si>
  <si>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</si>
  <si>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</si>
  <si>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</si>
  <si>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</si>
  <si>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</si>
  <si>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</si>
  <si>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</si>
  <si>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</si>
  <si>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</si>
  <si>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</si>
  <si>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</si>
  <si>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</si>
  <si>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</si>
  <si>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</si>
  <si>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</si>
  <si>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</si>
  <si>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</si>
  <si>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</si>
  <si>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</si>
  <si>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</si>
  <si>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</si>
  <si>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</si>
  <si>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</si>
  <si>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</si>
  <si>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</si>
  <si>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</si>
  <si>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</si>
  <si>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</si>
  <si>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</si>
  <si>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</si>
  <si>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</si>
  <si>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</si>
  <si>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</si>
  <si>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</si>
  <si>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</si>
  <si>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</si>
  <si>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</si>
  <si>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</si>
  <si>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</si>
  <si>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</si>
  <si>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</si>
  <si>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</si>
  <si>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</si>
  <si>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</si>
  <si>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</si>
  <si>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</si>
  <si>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</si>
  <si>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</si>
  <si>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</si>
  <si>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</si>
  <si>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</si>
  <si>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</si>
  <si>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</si>
  <si>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</si>
  <si>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</si>
  <si>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</si>
  <si>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</si>
  <si>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</si>
  <si>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</si>
  <si>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</si>
  <si>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</si>
  <si>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</si>
  <si>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</si>
  <si>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</si>
  <si>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</si>
  <si>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</si>
  <si>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</si>
  <si>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</si>
  <si>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</si>
  <si>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</si>
  <si>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</si>
  <si>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</si>
  <si>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</si>
  <si>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</si>
  <si>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</si>
  <si>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</si>
  <si>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</si>
  <si>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</si>
  <si>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</si>
  <si>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</si>
  <si>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</si>
  <si>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</si>
  <si>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</si>
  <si>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</si>
  <si>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</si>
  <si>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</si>
  <si>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</si>
  <si>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</si>
  <si>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</si>
  <si>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</si>
  <si>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</si>
  <si>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</si>
  <si>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</si>
  <si>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</si>
  <si>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</si>
  <si>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</si>
  <si>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</si>
  <si>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</si>
  <si>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</si>
  <si>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</si>
  <si>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</si>
  <si>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</si>
  <si>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</si>
  <si>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</si>
  <si>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</si>
  <si>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</si>
  <si>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</si>
  <si>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</si>
  <si>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</si>
  <si>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</si>
  <si>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</si>
  <si>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</si>
  <si>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</si>
  <si>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</si>
  <si>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</si>
  <si>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</si>
  <si>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</si>
  <si>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</si>
  <si>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</si>
  <si>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</si>
  <si>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</si>
  <si>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</si>
  <si>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</si>
  <si>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</si>
  <si>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</si>
  <si>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</si>
  <si>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</si>
  <si>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</si>
  <si>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</si>
  <si>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</si>
  <si>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</si>
  <si>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</si>
  <si>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</si>
  <si>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</si>
  <si>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</si>
  <si>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</si>
  <si>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</si>
  <si>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</si>
  <si>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</si>
  <si>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</si>
  <si>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</si>
  <si>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</si>
  <si>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</si>
  <si>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</si>
  <si>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</si>
  <si>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</si>
  <si>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</si>
  <si>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</si>
  <si>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</si>
  <si>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</si>
  <si>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</si>
  <si>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</si>
  <si>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</si>
  <si>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</si>
  <si>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</si>
  <si>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</si>
  <si>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</si>
  <si>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</si>
  <si>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</si>
  <si>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</si>
  <si>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</si>
  <si>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</si>
  <si>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</si>
  <si>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</si>
  <si>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</si>
  <si>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</si>
  <si>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</si>
  <si>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</si>
  <si>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</si>
  <si>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</si>
  <si>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</si>
  <si>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</si>
  <si>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</si>
  <si>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</si>
  <si>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</si>
  <si>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</si>
  <si>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</si>
  <si>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</si>
  <si>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</si>
  <si>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</si>
  <si>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</si>
  <si>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</si>
  <si>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</si>
  <si>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</si>
  <si>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</si>
  <si>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</si>
  <si>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</si>
  <si>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</si>
  <si>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</si>
  <si>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</si>
  <si>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</si>
  <si>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</si>
  <si>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</si>
  <si>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</si>
  <si>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</si>
  <si>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</si>
  <si>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</si>
  <si>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</si>
  <si>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</si>
  <si>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</si>
  <si>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</si>
  <si>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</si>
  <si>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</si>
  <si>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</si>
  <si>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</si>
  <si>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</si>
  <si>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</si>
  <si>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</si>
  <si>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</si>
  <si>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</si>
  <si>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</si>
  <si>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</si>
  <si>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</si>
  <si>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</si>
  <si>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</si>
  <si>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</si>
  <si>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</si>
  <si>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</si>
  <si>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</si>
  <si>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</si>
  <si>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</si>
  <si>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</si>
  <si>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</si>
  <si>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</si>
  <si>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</si>
  <si>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</si>
  <si>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</si>
  <si>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</si>
  <si>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</si>
  <si>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</si>
  <si>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</si>
  <si>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</si>
  <si>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</si>
  <si>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</si>
  <si>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</si>
  <si>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</si>
  <si>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</si>
  <si>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</si>
  <si>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</si>
  <si>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</si>
  <si>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</si>
  <si>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</si>
  <si>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</si>
  <si>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</si>
  <si>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</si>
  <si>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</si>
  <si>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</si>
  <si>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</si>
  <si>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</si>
  <si>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</si>
  <si>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</si>
  <si>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</si>
  <si>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</si>
  <si>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</si>
  <si>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</si>
  <si>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</si>
  <si>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</si>
  <si>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</si>
  <si>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</si>
  <si>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</si>
  <si>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</si>
  <si>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</si>
  <si>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</si>
  <si>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</si>
  <si>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</si>
  <si>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</si>
  <si>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</si>
  <si>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</si>
  <si>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</si>
  <si>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</si>
  <si>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</si>
  <si>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</si>
  <si>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</si>
  <si>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</si>
  <si>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</si>
  <si>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</si>
  <si>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</si>
  <si>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</si>
  <si>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</si>
  <si>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</si>
  <si>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</si>
  <si>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</si>
  <si>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</si>
  <si>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</si>
  <si>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</si>
  <si>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</si>
  <si>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</si>
  <si>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</si>
  <si>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</si>
  <si>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</si>
  <si>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</si>
  <si>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</si>
  <si>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</si>
  <si>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</si>
  <si>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</si>
  <si>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</si>
  <si>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</si>
  <si>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</si>
  <si>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</si>
  <si>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</si>
  <si>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</si>
  <si>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</si>
  <si>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</si>
  <si>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</si>
  <si>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</si>
  <si>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</si>
  <si>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</si>
  <si>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</si>
  <si>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</si>
  <si>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</si>
  <si>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</si>
  <si>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</si>
  <si>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</si>
  <si>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</si>
  <si>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</si>
  <si>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</si>
  <si>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</si>
  <si>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</si>
  <si>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</si>
  <si>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</si>
  <si>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</si>
  <si>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</si>
  <si>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</si>
  <si>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</si>
  <si>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</si>
  <si>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</si>
  <si>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</si>
  <si>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</si>
  <si>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</si>
  <si>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</si>
  <si>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</si>
  <si>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</si>
  <si>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</si>
  <si>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</si>
  <si>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</si>
  <si>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</si>
  <si>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</si>
  <si>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</si>
  <si>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</si>
  <si>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</si>
  <si>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</si>
  <si>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</si>
  <si>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</si>
  <si>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</si>
  <si>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</si>
  <si>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</si>
  <si>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</si>
  <si>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</si>
  <si>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</si>
  <si>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</si>
  <si>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</si>
  <si>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</si>
  <si>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</si>
  <si>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</si>
  <si>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</si>
  <si>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</si>
  <si>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</si>
  <si>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</si>
  <si>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</si>
  <si>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</si>
  <si>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</si>
  <si>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</si>
  <si>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</si>
  <si>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</si>
  <si>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</si>
  <si>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</si>
  <si>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</si>
  <si>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</si>
  <si>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</si>
  <si>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</si>
  <si>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</si>
  <si>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</si>
  <si>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</si>
  <si>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</si>
  <si>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</si>
  <si>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</si>
  <si>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</si>
  <si>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</si>
  <si>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</si>
  <si>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</si>
  <si>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</si>
  <si>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</si>
  <si>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</si>
  <si>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</si>
  <si>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</si>
  <si>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</si>
  <si>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</si>
  <si>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</si>
  <si>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</si>
  <si>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</si>
  <si>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</si>
  <si>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</si>
  <si>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</si>
  <si>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</si>
  <si>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</si>
  <si>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</si>
  <si>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</si>
  <si>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</si>
  <si>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</si>
  <si>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</si>
  <si>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</si>
  <si>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</si>
  <si>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</si>
  <si>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</si>
  <si>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</si>
  <si>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</si>
  <si>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</si>
  <si>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</si>
  <si>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</si>
  <si>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</si>
  <si>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</si>
  <si>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</si>
  <si>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</si>
  <si>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</si>
  <si>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</si>
  <si>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</si>
  <si>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</si>
  <si>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</si>
  <si>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</si>
  <si>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</si>
  <si>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</si>
  <si>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</si>
  <si>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</si>
  <si>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</si>
  <si>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</si>
  <si>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</si>
  <si>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</si>
  <si>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</si>
  <si>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</si>
  <si>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</si>
  <si>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</si>
  <si>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</si>
  <si>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</si>
  <si>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</si>
  <si>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</si>
  <si>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</si>
  <si>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</si>
  <si>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</si>
  <si>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</si>
  <si>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</si>
  <si>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</si>
  <si>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</si>
  <si>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</si>
  <si>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</si>
  <si>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</si>
  <si>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</si>
  <si>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</si>
  <si>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</si>
  <si>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</si>
  <si>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</si>
  <si>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</si>
  <si>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</si>
  <si>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</si>
  <si>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</si>
  <si>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</si>
  <si>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</si>
  <si>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</si>
  <si>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</si>
  <si>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</si>
  <si>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</si>
  <si>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</si>
  <si>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</si>
  <si>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</si>
  <si>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</si>
  <si>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</si>
  <si>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</si>
  <si>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</si>
  <si>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</si>
  <si>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</si>
  <si>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</si>
  <si>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</si>
  <si>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</si>
  <si>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</si>
  <si>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</si>
  <si>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</si>
  <si>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</si>
  <si>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</si>
  <si>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</si>
  <si>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</si>
  <si>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</si>
  <si>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</si>
  <si>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</si>
  <si>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</si>
  <si>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</si>
  <si>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</si>
  <si>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</si>
  <si>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</si>
  <si>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</si>
  <si>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</si>
  <si>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</si>
  <si>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</si>
  <si>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</si>
  <si>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</si>
  <si>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</si>
  <si>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</si>
  <si>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</si>
  <si>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</si>
  <si>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</si>
  <si>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</si>
  <si>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</si>
  <si>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</si>
  <si>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</si>
  <si>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</si>
  <si>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</si>
  <si>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</si>
  <si>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</si>
  <si>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</si>
  <si>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</si>
  <si>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</si>
  <si>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</si>
  <si>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</si>
  <si>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</si>
  <si>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</si>
  <si>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</si>
  <si>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</si>
  <si>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</si>
  <si>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</si>
  <si>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</si>
  <si>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</si>
  <si>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</si>
  <si>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</si>
  <si>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</si>
  <si>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</si>
  <si>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</si>
  <si>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</si>
  <si>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</si>
  <si>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</si>
  <si>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</si>
  <si>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</si>
  <si>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</si>
  <si>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</si>
  <si>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</si>
  <si>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</si>
  <si>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</si>
  <si>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</si>
  <si>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</si>
  <si>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</si>
  <si>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</si>
  <si>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</si>
  <si>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</si>
  <si>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</si>
  <si>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</si>
  <si>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</si>
  <si>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</si>
  <si>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</si>
  <si>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</si>
  <si>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</si>
  <si>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</si>
  <si>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</si>
  <si>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</si>
  <si>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</si>
  <si>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</si>
  <si>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</si>
  <si>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</si>
  <si>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</si>
  <si>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</si>
  <si>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</si>
  <si>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</si>
  <si>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</si>
  <si>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</si>
  <si>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</si>
  <si>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</si>
  <si>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</si>
  <si>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</si>
  <si>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</si>
  <si>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</si>
  <si>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</si>
  <si>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</si>
  <si>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</si>
  <si>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</si>
  <si>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</si>
  <si>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</si>
  <si>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</si>
  <si>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</si>
  <si>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</si>
  <si>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</si>
  <si>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</si>
  <si>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</si>
  <si>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</si>
  <si>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</si>
  <si>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</si>
  <si>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</si>
  <si>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</si>
  <si>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</si>
  <si>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</si>
  <si>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</si>
  <si>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</si>
  <si>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</si>
  <si>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</si>
  <si>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</si>
  <si>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</si>
  <si>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</si>
  <si>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</si>
  <si>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</si>
  <si>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</si>
  <si>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</si>
  <si>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</si>
  <si>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</si>
  <si>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</si>
  <si>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</si>
  <si>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</si>
  <si>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</si>
  <si>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</si>
  <si>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</si>
  <si>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</si>
  <si>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</si>
  <si>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</si>
  <si>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</si>
  <si>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</si>
  <si>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</si>
  <si>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</si>
  <si>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</si>
  <si>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</si>
  <si>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</si>
  <si>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</si>
  <si>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</si>
  <si>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</si>
  <si>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</si>
  <si>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</si>
  <si>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</si>
  <si>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</si>
  <si>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</si>
  <si>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</si>
  <si>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</si>
  <si>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</si>
  <si>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</si>
  <si>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</si>
  <si>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</si>
  <si>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</si>
  <si>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</si>
  <si>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</si>
  <si>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</si>
  <si>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</si>
  <si>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</si>
  <si>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</si>
  <si>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</si>
  <si>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</si>
  <si>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</si>
  <si>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</si>
  <si>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</si>
  <si>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</si>
  <si>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</si>
  <si>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</si>
  <si>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</si>
  <si>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</si>
  <si>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</si>
  <si>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</si>
  <si>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</si>
  <si>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</si>
  <si>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</si>
  <si>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</si>
  <si>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</si>
  <si>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</si>
  <si>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</si>
  <si>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</si>
  <si>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</si>
  <si>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</si>
  <si>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</si>
  <si>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</si>
  <si>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</si>
  <si>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</si>
  <si>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</si>
  <si>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</si>
  <si>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</si>
  <si>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</si>
  <si>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</si>
  <si>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</si>
  <si>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</si>
  <si>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</si>
  <si>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</si>
  <si>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</si>
  <si>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</si>
  <si>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</si>
  <si>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</si>
  <si>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</si>
  <si>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</si>
  <si>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</si>
  <si>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</si>
  <si>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</si>
  <si>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</si>
  <si>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</si>
  <si>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</si>
  <si>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</si>
  <si>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</si>
  <si>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</si>
  <si>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</si>
  <si>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</si>
  <si>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</si>
  <si>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</si>
  <si>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</si>
  <si>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</si>
  <si>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</si>
  <si>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</si>
  <si>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</si>
  <si>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</si>
  <si>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</si>
  <si>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</si>
  <si>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</si>
  <si>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</si>
  <si>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</si>
  <si>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</si>
  <si>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</si>
  <si>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</si>
  <si>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</si>
  <si>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</si>
  <si>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</si>
  <si>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</si>
  <si>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</si>
  <si>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</si>
  <si>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</si>
  <si>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</si>
  <si>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</si>
  <si>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</si>
  <si>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</si>
  <si>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</si>
  <si>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</si>
  <si>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</si>
  <si>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</si>
  <si>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</si>
  <si>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</si>
  <si>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</si>
  <si>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</si>
  <si>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</si>
  <si>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</si>
  <si>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</si>
  <si>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</si>
  <si>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</si>
  <si>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</si>
  <si>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</si>
  <si>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</si>
  <si>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</si>
  <si>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</si>
  <si>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</si>
  <si>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</si>
  <si>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</si>
  <si>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</si>
  <si>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</si>
  <si>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</si>
  <si>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</si>
  <si>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</si>
  <si>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</si>
  <si>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</si>
  <si>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</si>
  <si>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</si>
  <si>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</si>
  <si>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</si>
  <si>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</si>
  <si>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</si>
  <si>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</si>
  <si>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</si>
  <si>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</si>
  <si>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</si>
  <si>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</si>
  <si>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</si>
  <si>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</si>
  <si>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</si>
  <si>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</si>
  <si>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</si>
  <si>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</si>
  <si>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</si>
  <si>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</si>
  <si>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</si>
  <si>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</si>
  <si>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</si>
  <si>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</si>
  <si>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</si>
  <si>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</si>
  <si>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</si>
  <si>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</si>
  <si>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</si>
  <si>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</si>
  <si>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</si>
  <si>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</si>
  <si>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</si>
  <si>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</si>
  <si>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</si>
  <si>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</si>
  <si>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</si>
  <si>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</si>
  <si>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</si>
  <si>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</si>
  <si>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</si>
  <si>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</si>
  <si>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</si>
  <si>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</si>
  <si>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</si>
  <si>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</si>
  <si>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</si>
  <si>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</si>
  <si>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</si>
  <si>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</si>
  <si>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</si>
  <si>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</si>
  <si>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</si>
  <si>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</si>
  <si>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</si>
  <si>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</si>
  <si>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</si>
  <si>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</si>
  <si>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</si>
  <si>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</si>
  <si>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</si>
  <si>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</si>
  <si>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</si>
  <si>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</si>
  <si>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</si>
  <si>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</si>
  <si>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</si>
  <si>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</si>
  <si>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</si>
  <si>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</si>
  <si>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</si>
  <si>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</si>
  <si>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</si>
  <si>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</si>
  <si>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</si>
  <si>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</si>
  <si>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</si>
  <si>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</si>
  <si>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</si>
  <si>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</si>
  <si>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</si>
  <si>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</si>
  <si>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</si>
  <si>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</si>
  <si>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</si>
  <si>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</si>
  <si>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</si>
  <si>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</si>
  <si>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</si>
  <si>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</si>
  <si>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</si>
  <si>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</si>
  <si>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</si>
  <si>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</si>
  <si>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</si>
  <si>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</si>
  <si>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</si>
  <si>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</si>
  <si>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</si>
  <si>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</si>
  <si>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</si>
  <si>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</si>
  <si>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</si>
  <si>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</si>
  <si>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</si>
  <si>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</si>
  <si>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</si>
  <si>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</si>
  <si>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</si>
  <si>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</si>
  <si>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</si>
  <si>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</si>
  <si>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</si>
  <si>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</si>
  <si>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</si>
  <si>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</si>
  <si>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</si>
  <si>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</si>
  <si>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</si>
  <si>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</si>
  <si>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</si>
  <si>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</si>
  <si>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</si>
  <si>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</si>
  <si>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</si>
  <si>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</si>
  <si>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</si>
  <si>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</si>
  <si>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</si>
  <si>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</si>
  <si>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</si>
  <si>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</si>
  <si>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</si>
  <si>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</si>
  <si>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</si>
  <si>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</si>
  <si>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</si>
  <si>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</si>
  <si>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</si>
  <si>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</si>
  <si>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</si>
  <si>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</si>
  <si>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</si>
  <si>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</si>
  <si>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</si>
  <si>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</si>
  <si>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</si>
  <si>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</si>
  <si>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</si>
  <si>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</si>
  <si>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</si>
  <si>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</si>
  <si>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</si>
  <si>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</si>
  <si>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</si>
  <si>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</si>
  <si>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</si>
  <si>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</si>
  <si>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</si>
  <si>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</si>
  <si>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</si>
  <si>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</si>
  <si>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</si>
  <si>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</si>
  <si>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</si>
  <si>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</si>
  <si>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</si>
  <si>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</si>
  <si>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</si>
  <si>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</si>
  <si>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</si>
  <si>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</si>
  <si>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</si>
  <si>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</si>
  <si>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</si>
  <si>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</si>
  <si>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</si>
  <si>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</si>
  <si>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</si>
  <si>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</si>
  <si>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</si>
  <si>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</si>
  <si>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</si>
  <si>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</si>
  <si>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</si>
  <si>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</si>
  <si>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</si>
  <si>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</si>
  <si>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</si>
  <si>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</si>
  <si>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</si>
  <si>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</si>
  <si>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</si>
  <si>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</si>
  <si>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</si>
  <si>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</si>
  <si>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</si>
  <si>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</si>
  <si>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</si>
  <si>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</si>
  <si>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</si>
  <si>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</si>
  <si>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</si>
  <si>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</si>
  <si>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</si>
  <si>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</si>
  <si>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</si>
  <si>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</si>
  <si>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</si>
  <si>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</si>
  <si>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</si>
  <si>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</si>
  <si>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</si>
  <si>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</si>
  <si>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</si>
  <si>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</si>
  <si>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</si>
  <si>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</si>
  <si>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</si>
  <si>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</si>
  <si>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</si>
  <si>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</si>
  <si>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</si>
  <si>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</si>
  <si>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</si>
  <si>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</si>
  <si>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</si>
  <si>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</si>
  <si>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</si>
  <si>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</si>
  <si>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</si>
  <si>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</si>
  <si>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</si>
  <si>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</si>
  <si>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</si>
  <si>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</si>
  <si>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</si>
  <si>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</si>
  <si>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</si>
  <si>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</si>
  <si>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</si>
  <si>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</si>
  <si>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</si>
  <si>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</si>
  <si>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</si>
  <si>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</si>
  <si>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</si>
  <si>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</si>
  <si>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</si>
  <si>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</si>
  <si>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</si>
  <si>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</si>
  <si>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</si>
  <si>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</si>
  <si>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</si>
  <si>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</si>
  <si>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</si>
  <si>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</si>
  <si>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</si>
  <si>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</si>
  <si>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</si>
  <si>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</si>
  <si>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</si>
  <si>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</si>
  <si>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</si>
  <si>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</si>
  <si>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</si>
  <si>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</si>
  <si>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</si>
  <si>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</si>
  <si>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</si>
  <si>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</si>
  <si>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</si>
  <si>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</si>
  <si>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</si>
  <si>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</si>
  <si>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</si>
  <si>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</si>
  <si>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</si>
  <si>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</si>
  <si>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</si>
  <si>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</si>
  <si>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</si>
  <si>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</si>
  <si>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</si>
  <si>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</si>
  <si>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</si>
  <si>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</si>
  <si>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</si>
  <si>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</si>
  <si>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</si>
  <si>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</si>
  <si>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</si>
  <si>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</si>
  <si>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</si>
  <si>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</si>
  <si>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</si>
  <si>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</si>
  <si>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</si>
  <si>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</si>
  <si>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</si>
  <si>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</si>
  <si>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</si>
  <si>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</si>
  <si>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</si>
  <si>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</si>
  <si>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</si>
  <si>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</si>
  <si>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</si>
  <si>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</si>
  <si>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</si>
  <si>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</si>
  <si>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</si>
  <si>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</si>
  <si>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</si>
  <si>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</si>
  <si>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</si>
  <si>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</si>
  <si>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</si>
  <si>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</si>
  <si>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</si>
  <si>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</si>
  <si>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</si>
  <si>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</si>
  <si>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</si>
  <si>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</si>
  <si>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</si>
  <si>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</si>
  <si>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</si>
  <si>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</si>
  <si>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</si>
  <si>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</si>
  <si>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</si>
  <si>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</si>
  <si>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</si>
  <si>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</si>
  <si>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</si>
  <si>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</si>
  <si>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</si>
  <si>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</si>
  <si>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</si>
  <si>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</si>
  <si>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</si>
  <si>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</si>
  <si>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</si>
  <si>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</si>
  <si>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</si>
  <si>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</si>
  <si>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</si>
  <si>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</si>
  <si>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</si>
  <si>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</si>
  <si>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</si>
  <si>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</si>
  <si>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</si>
  <si>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</si>
  <si>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</si>
  <si>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</si>
  <si>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</si>
  <si>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</si>
  <si>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</si>
  <si>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</si>
  <si>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</si>
  <si>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</si>
  <si>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</si>
  <si>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</si>
  <si>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</si>
  <si>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</si>
  <si>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</si>
  <si>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</si>
  <si>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</si>
  <si>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</si>
  <si>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</si>
  <si>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</si>
  <si>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</si>
  <si>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</si>
  <si>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</si>
  <si>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</si>
  <si>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</si>
  <si>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</si>
  <si>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</si>
  <si>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</si>
  <si>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</si>
  <si>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</si>
  <si>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</si>
  <si>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</si>
  <si>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</si>
  <si>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</si>
  <si>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</si>
  <si>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</si>
  <si>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</si>
  <si>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</si>
  <si>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</si>
  <si>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</si>
  <si>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</si>
  <si>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</si>
  <si>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</si>
  <si>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</si>
  <si>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</si>
  <si>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</si>
  <si>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</si>
  <si>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</si>
  <si>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</si>
  <si>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</si>
  <si>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</si>
  <si>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</si>
  <si>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</si>
  <si>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</si>
  <si>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</si>
  <si>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</si>
  <si>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</si>
  <si>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</si>
  <si>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</si>
  <si>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</si>
  <si>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</si>
  <si>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</si>
  <si>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</si>
  <si>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</si>
  <si>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</si>
  <si>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</si>
  <si>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</si>
  <si>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</si>
  <si>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</si>
  <si>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</si>
  <si>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</si>
  <si>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</si>
  <si>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</si>
  <si>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</si>
  <si>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</si>
  <si>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</si>
  <si>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</si>
  <si>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</si>
  <si>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</si>
  <si>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</si>
  <si>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</si>
  <si>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</si>
  <si>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</si>
  <si>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</si>
  <si>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</si>
  <si>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</si>
  <si>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</si>
  <si>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</si>
  <si>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</si>
  <si>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</si>
  <si>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</si>
  <si>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</si>
  <si>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</si>
  <si>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</si>
  <si>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</si>
  <si>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</si>
  <si>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</si>
  <si>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</si>
  <si>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</si>
  <si>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</si>
  <si>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</si>
  <si>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</si>
  <si>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</si>
  <si>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</si>
  <si>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</si>
  <si>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</si>
  <si>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</si>
  <si>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</si>
  <si>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</si>
  <si>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</si>
  <si>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</si>
  <si>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</si>
  <si>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</si>
  <si>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</si>
  <si>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</si>
  <si>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</si>
  <si>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</si>
  <si>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</si>
  <si>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</si>
  <si>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</si>
  <si>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</si>
  <si>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</si>
  <si>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</si>
  <si>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</si>
  <si>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</si>
  <si>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</si>
  <si>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</si>
  <si>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</si>
  <si>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</si>
  <si>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</si>
  <si>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</si>
  <si>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</si>
  <si>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</si>
  <si>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</si>
  <si>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</si>
  <si>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</si>
  <si>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</si>
  <si>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</si>
  <si>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</si>
  <si>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</si>
  <si>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</si>
  <si>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</si>
  <si>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</si>
  <si>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</si>
  <si>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</si>
  <si>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</si>
  <si>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</si>
  <si>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</si>
  <si>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</si>
  <si>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</si>
  <si>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</si>
  <si>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</si>
  <si>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</si>
  <si>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</si>
  <si>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</si>
  <si>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</si>
  <si>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</si>
  <si>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</si>
  <si>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</si>
  <si>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</si>
  <si>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</si>
  <si>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</si>
  <si>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</si>
  <si>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</si>
  <si>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</si>
  <si>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</si>
  <si>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</si>
  <si>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</si>
  <si>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</si>
  <si>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</si>
  <si>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</si>
  <si>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</si>
  <si>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</si>
  <si>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</si>
  <si>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</si>
  <si>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</si>
  <si>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</si>
  <si>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</si>
  <si>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</si>
  <si>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</si>
  <si>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</si>
  <si>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</si>
  <si>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</si>
  <si>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</si>
  <si>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</si>
  <si>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</si>
  <si>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</si>
  <si>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</si>
  <si>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</si>
  <si>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</si>
  <si>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</si>
  <si>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</si>
  <si>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</si>
  <si>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</si>
  <si>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</si>
  <si>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</si>
  <si>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</si>
  <si>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</si>
  <si>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</si>
  <si>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</si>
  <si>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</si>
  <si>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</si>
  <si>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</si>
  <si>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</si>
  <si>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</si>
  <si>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</si>
  <si>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</si>
  <si>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</si>
  <si>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</si>
  <si>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</si>
  <si>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</si>
  <si>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</si>
  <si>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</si>
  <si>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</si>
  <si>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</si>
  <si>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</si>
  <si>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</si>
  <si>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</si>
  <si>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</si>
  <si>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</si>
  <si>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</si>
  <si>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</si>
  <si>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</si>
  <si>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</si>
  <si>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</si>
  <si>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</si>
  <si>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</si>
  <si>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</si>
  <si>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</si>
  <si>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</si>
  <si>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</si>
  <si>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</si>
  <si>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</si>
  <si>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</si>
  <si>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</si>
  <si>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</si>
  <si>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</si>
  <si>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</si>
  <si>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</si>
  <si>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</si>
  <si>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</si>
  <si>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</si>
  <si>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</si>
  <si>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</si>
  <si>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</si>
  <si>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</si>
  <si>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</si>
  <si>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</si>
  <si>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</si>
  <si>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</si>
  <si>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</si>
  <si>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</si>
  <si>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</si>
  <si>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</si>
  <si>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</si>
  <si>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</si>
  <si>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</si>
  <si>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</si>
  <si>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</si>
  <si>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</si>
  <si>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</si>
  <si>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</si>
  <si>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</si>
  <si>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</si>
  <si>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</si>
  <si>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</si>
  <si>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</si>
  <si>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</si>
  <si>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</si>
  <si>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</si>
  <si>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</si>
  <si>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</si>
  <si>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</si>
  <si>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</si>
  <si>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</si>
  <si>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</si>
  <si>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</si>
  <si>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</si>
  <si>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</si>
  <si>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</si>
  <si>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</si>
  <si>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</si>
  <si>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</si>
  <si>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</si>
  <si>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</si>
  <si>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</si>
  <si>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</si>
  <si>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</si>
  <si>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</si>
  <si>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</si>
  <si>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</si>
  <si>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</si>
  <si>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</si>
  <si>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</si>
  <si>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</si>
  <si>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</si>
  <si>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</si>
  <si>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</si>
  <si>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</si>
  <si>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</si>
  <si>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</si>
  <si>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</si>
  <si>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</si>
  <si>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</si>
  <si>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</si>
  <si>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</si>
  <si>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</si>
  <si>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</si>
  <si>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</si>
  <si>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</si>
  <si>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</si>
  <si>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</si>
  <si>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</si>
  <si>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</si>
  <si>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</si>
  <si>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</si>
  <si>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</si>
  <si>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</si>
  <si>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</si>
  <si>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</si>
  <si>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</si>
  <si>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</si>
  <si>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</si>
  <si>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</si>
  <si>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</si>
  <si>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</si>
  <si>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</si>
  <si>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</si>
  <si>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</si>
  <si>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</si>
  <si>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</si>
  <si>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</si>
  <si>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</si>
  <si>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</si>
  <si>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</si>
  <si>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</si>
  <si>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</si>
  <si>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</si>
  <si>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</si>
  <si>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</si>
  <si>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</si>
  <si>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</si>
  <si>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</si>
  <si>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</si>
  <si>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</si>
  <si>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</si>
  <si>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</si>
  <si>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</si>
  <si>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</si>
  <si>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</si>
  <si>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</si>
  <si>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</si>
  <si>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</si>
  <si>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</si>
  <si>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</si>
  <si>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</si>
  <si>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</si>
  <si>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</si>
  <si>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</si>
  <si>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</si>
  <si>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</si>
  <si>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</si>
  <si>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</si>
  <si>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</si>
  <si>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</si>
  <si>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</si>
  <si>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</si>
  <si>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</si>
  <si>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</si>
  <si>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</si>
  <si>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</si>
  <si>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</si>
  <si>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</si>
  <si>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</si>
  <si>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</si>
  <si>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</si>
  <si>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</si>
  <si>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</si>
  <si>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</si>
  <si>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</si>
  <si>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</si>
  <si>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</si>
  <si>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</si>
  <si>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</si>
  <si>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</si>
  <si>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</si>
  <si>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</si>
  <si>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</si>
  <si>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</si>
  <si>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</si>
  <si>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</si>
  <si>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</si>
  <si>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</si>
  <si>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</si>
  <si>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</si>
  <si>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</si>
  <si>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</si>
  <si>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</si>
  <si>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</si>
  <si>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</si>
  <si>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</si>
  <si>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</si>
  <si>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</si>
  <si>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</si>
  <si>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</si>
  <si>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</si>
  <si>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</si>
  <si>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</si>
  <si>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</si>
  <si>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</si>
  <si>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</si>
  <si>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</si>
  <si>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</si>
  <si>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</si>
  <si>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</si>
  <si>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</si>
  <si>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</si>
  <si>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</si>
  <si>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</si>
  <si>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</si>
  <si>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</si>
  <si>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</si>
  <si>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</si>
  <si>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</si>
  <si>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</si>
  <si>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</si>
  <si>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</si>
  <si>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</si>
  <si>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</si>
  <si>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</si>
  <si>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</si>
  <si>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</si>
  <si>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</si>
  <si>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</si>
  <si>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</si>
  <si>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</si>
  <si>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</si>
  <si>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</si>
  <si>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</si>
  <si>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</si>
  <si>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</si>
  <si>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</si>
  <si>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</si>
  <si>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</si>
  <si>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</si>
  <si>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</si>
  <si>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</si>
  <si>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</si>
  <si>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</si>
  <si>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</si>
  <si>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</si>
  <si>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</si>
  <si>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</si>
  <si>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</si>
  <si>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</si>
  <si>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</si>
  <si>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</si>
  <si>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</si>
  <si>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</si>
  <si>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</si>
  <si>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</si>
  <si>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</si>
  <si>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</si>
  <si>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</si>
  <si>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</si>
  <si>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</si>
  <si>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</si>
  <si>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</si>
  <si>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</si>
  <si>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</si>
  <si>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</si>
  <si>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</si>
  <si>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</si>
  <si>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</si>
  <si>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</si>
  <si>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</si>
  <si>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</si>
  <si>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</si>
  <si>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</si>
  <si>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</si>
  <si>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</si>
  <si>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</si>
  <si>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</si>
  <si>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</si>
  <si>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</si>
  <si>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</si>
  <si>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</si>
  <si>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</si>
  <si>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</si>
  <si>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</si>
  <si>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</si>
  <si>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</si>
  <si>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</si>
  <si>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</si>
  <si>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</si>
  <si>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</si>
  <si>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</si>
  <si>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</si>
  <si>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</si>
  <si>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</si>
  <si>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</si>
  <si>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</si>
  <si>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</si>
  <si>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</si>
  <si>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</si>
  <si>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</si>
  <si>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</si>
  <si>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</si>
  <si>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</si>
  <si>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</si>
  <si>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</si>
  <si>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</si>
  <si>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</si>
  <si>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</si>
  <si>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</si>
  <si>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</si>
  <si>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</si>
  <si>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</si>
  <si>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</si>
  <si>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</si>
  <si>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</si>
  <si>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</si>
  <si>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</si>
  <si>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</si>
  <si>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</si>
  <si>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</si>
  <si>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</si>
  <si>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</si>
  <si>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</si>
  <si>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</si>
  <si>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</si>
  <si>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</si>
  <si>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</si>
  <si>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</si>
  <si>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</si>
  <si>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</si>
  <si>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</si>
  <si>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</si>
  <si>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</si>
  <si>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</si>
  <si>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</si>
  <si>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</si>
  <si>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</si>
  <si>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</si>
  <si>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</si>
  <si>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</si>
  <si>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</si>
  <si>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</si>
  <si>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</si>
  <si>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</si>
  <si>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</si>
  <si>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</si>
  <si>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</si>
  <si>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</si>
  <si>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</si>
  <si>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</si>
  <si>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</si>
  <si>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</si>
  <si>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</si>
  <si>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</si>
  <si>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</si>
  <si>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</si>
  <si>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</si>
  <si>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</si>
  <si>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</si>
  <si>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</si>
  <si>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</si>
  <si>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</si>
  <si>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</si>
  <si>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</si>
  <si>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</si>
  <si>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</si>
  <si>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</si>
  <si>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</si>
  <si>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</si>
  <si>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</si>
  <si>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</si>
  <si>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</si>
  <si>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</si>
  <si>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</si>
  <si>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</si>
  <si>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</si>
  <si>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</si>
  <si>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</si>
  <si>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</si>
  <si>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</si>
  <si>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</si>
  <si>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</si>
  <si>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</si>
  <si>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</si>
  <si>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</si>
  <si>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</si>
  <si>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</si>
  <si>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</si>
  <si>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</si>
  <si>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</si>
  <si>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</si>
  <si>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</si>
  <si>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</si>
  <si>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</si>
  <si>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</si>
  <si>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</si>
  <si>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</si>
  <si>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</si>
  <si>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</si>
  <si>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</si>
  <si>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</si>
  <si>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</si>
  <si>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</si>
  <si>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</si>
  <si>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</si>
  <si>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</si>
  <si>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</si>
  <si>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</si>
  <si>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</si>
  <si>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</si>
  <si>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</si>
  <si>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</si>
  <si>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</si>
  <si>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</si>
  <si>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</si>
  <si>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</si>
  <si>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</si>
  <si>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</si>
  <si>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</si>
  <si>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</si>
  <si>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</si>
  <si>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</si>
  <si>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</si>
  <si>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</si>
  <si>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</si>
  <si>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</si>
  <si>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</si>
  <si>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</si>
  <si>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</si>
  <si>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</si>
  <si>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</si>
  <si>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</si>
  <si>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</si>
  <si>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</si>
  <si>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</si>
  <si>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</si>
  <si>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</si>
  <si>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</si>
  <si>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</si>
  <si>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</si>
  <si>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</si>
  <si>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</si>
  <si>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</si>
  <si>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</si>
  <si>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</si>
  <si>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</si>
  <si>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</si>
  <si>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</si>
  <si>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</si>
  <si>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</si>
  <si>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</si>
  <si>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</si>
  <si>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</si>
  <si>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</si>
  <si>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</si>
  <si>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</si>
  <si>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</si>
  <si>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</si>
  <si>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</si>
  <si>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</si>
  <si>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</si>
  <si>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</si>
  <si>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</si>
  <si>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</si>
  <si>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</si>
  <si>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</si>
  <si>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</si>
  <si>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</si>
  <si>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</si>
  <si>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</si>
  <si>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</si>
  <si>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</si>
  <si>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</si>
  <si>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</si>
  <si>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</si>
  <si>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</si>
  <si>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</si>
  <si>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</si>
  <si>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</si>
  <si>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</si>
  <si>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</si>
  <si>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</si>
  <si>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</si>
  <si>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</si>
  <si>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</si>
  <si>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</si>
  <si>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</si>
  <si>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</si>
  <si>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</si>
  <si>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</si>
  <si>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</si>
  <si>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</si>
  <si>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</si>
  <si>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</si>
  <si>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</si>
  <si>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</si>
  <si>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</si>
  <si>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</si>
  <si>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</si>
  <si>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</si>
  <si>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</si>
  <si>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</si>
  <si>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</si>
  <si>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</si>
  <si>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</si>
  <si>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</si>
  <si>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</si>
  <si>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</si>
  <si>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</si>
  <si>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</si>
  <si>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</si>
  <si>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</si>
  <si>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</si>
  <si>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</si>
  <si>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</si>
  <si>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</si>
  <si>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</si>
  <si>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</si>
  <si>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</si>
  <si>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</si>
  <si>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</si>
  <si>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</si>
  <si>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</si>
  <si>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</si>
  <si>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</si>
  <si>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</si>
  <si>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</si>
  <si>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</si>
  <si>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</si>
  <si>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</si>
  <si>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</si>
  <si>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</si>
  <si>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</si>
  <si>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</si>
  <si>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</si>
  <si>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</si>
  <si>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</si>
  <si>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</si>
  <si>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</si>
  <si>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</si>
  <si>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</si>
  <si>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</si>
  <si>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</si>
  <si>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</si>
  <si>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</si>
  <si>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</si>
  <si>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</si>
  <si>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</si>
  <si>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</si>
  <si>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</si>
  <si>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</si>
  <si>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</si>
  <si>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</si>
  <si>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</si>
  <si>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</si>
  <si>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</si>
  <si>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</si>
  <si>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</si>
  <si>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</si>
  <si>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</si>
  <si>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</si>
  <si>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</si>
  <si>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</si>
  <si>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</si>
  <si>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</si>
  <si>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</si>
  <si>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</si>
  <si>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</si>
  <si>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</si>
  <si>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</si>
  <si>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</si>
  <si>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</si>
  <si>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</si>
  <si>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</si>
  <si>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</si>
  <si>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</si>
  <si>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</si>
  <si>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</si>
  <si>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</si>
  <si>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</si>
  <si>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</si>
  <si>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</si>
  <si>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</si>
  <si>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</si>
  <si>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</si>
  <si>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</si>
  <si>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</si>
  <si>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</si>
  <si>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</si>
  <si>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</si>
  <si>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</si>
  <si>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</si>
  <si>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</si>
  <si>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</si>
  <si>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</si>
  <si>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</si>
  <si>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</si>
  <si>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</si>
  <si>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</si>
  <si>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</si>
  <si>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</si>
  <si>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</si>
  <si>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</si>
  <si>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</si>
  <si>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</si>
  <si>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</si>
  <si>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</si>
  <si>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</si>
  <si>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</si>
  <si>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</si>
  <si>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</si>
  <si>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</si>
  <si>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</si>
  <si>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</si>
  <si>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</si>
  <si>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</si>
  <si>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</si>
  <si>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</si>
  <si>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</si>
  <si>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</si>
  <si>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</si>
  <si>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</si>
  <si>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</si>
  <si>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</si>
  <si>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</si>
  <si>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</si>
  <si>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</si>
  <si>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</si>
  <si>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</si>
  <si>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</si>
  <si>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</si>
  <si>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</si>
  <si>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</si>
  <si>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</si>
  <si>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</si>
  <si>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</si>
  <si>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</si>
  <si>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</si>
  <si>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</si>
  <si>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</si>
  <si>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</si>
  <si>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</si>
  <si>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</si>
  <si>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</si>
  <si>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</si>
  <si>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</si>
  <si>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</si>
  <si>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</si>
  <si>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</si>
  <si>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</si>
  <si>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</si>
  <si>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</si>
  <si>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</si>
  <si>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</si>
  <si>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</si>
  <si>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</si>
  <si>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</si>
  <si>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</si>
  <si>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</si>
  <si>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</si>
  <si>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</si>
  <si>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</si>
  <si>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</si>
  <si>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</si>
  <si>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</si>
  <si>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</si>
  <si>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</si>
  <si>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</si>
  <si>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</si>
  <si>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</si>
  <si>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</si>
  <si>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</si>
  <si>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</si>
  <si>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</si>
  <si>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</si>
  <si>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</si>
  <si>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</si>
  <si>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</si>
  <si>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</si>
  <si>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</si>
  <si>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</si>
  <si>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</si>
  <si>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</si>
  <si>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</si>
  <si>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</si>
  <si>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</si>
  <si>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</si>
  <si>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</si>
  <si>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</si>
  <si>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</si>
  <si>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</si>
  <si>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</si>
  <si>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</si>
  <si>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</si>
  <si>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</si>
  <si>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</si>
  <si>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</si>
  <si>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</si>
  <si>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</si>
  <si>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</si>
  <si>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</si>
  <si>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</si>
  <si>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</si>
  <si>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</si>
  <si>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</si>
  <si>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</si>
  <si>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</si>
  <si>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</si>
  <si>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</si>
  <si>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</si>
  <si>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</si>
  <si>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</si>
  <si>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</si>
  <si>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</si>
  <si>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</si>
  <si>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</si>
  <si>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</si>
  <si>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</si>
  <si>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</si>
  <si>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</si>
  <si>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</si>
  <si>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</si>
  <si>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</si>
  <si>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</si>
  <si>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</si>
  <si>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</si>
  <si>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</si>
  <si>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</si>
  <si>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</si>
  <si>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</si>
  <si>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</si>
  <si>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</si>
  <si>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</si>
  <si>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</si>
  <si>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</si>
  <si>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</si>
  <si>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</si>
  <si>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</si>
  <si>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</si>
  <si>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</si>
  <si>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</si>
  <si>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</si>
  <si>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</si>
  <si>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</si>
  <si>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</si>
  <si>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</si>
  <si>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</si>
  <si>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</si>
  <si>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</si>
  <si>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</si>
  <si>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</si>
  <si>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</si>
  <si>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</si>
  <si>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</si>
  <si>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</si>
  <si>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</si>
  <si>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</si>
  <si>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</si>
  <si>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</si>
  <si>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</si>
  <si>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</si>
  <si>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</si>
  <si>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</si>
  <si>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</si>
  <si>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</si>
  <si>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</si>
  <si>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</si>
  <si>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</si>
  <si>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</si>
  <si>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</si>
  <si>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</si>
  <si>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</si>
  <si>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</si>
  <si>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</si>
  <si>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</si>
  <si>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</si>
  <si>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</si>
  <si>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</si>
  <si>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</si>
  <si>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</si>
  <si>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</si>
  <si>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</si>
  <si>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</si>
  <si>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</si>
  <si>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</si>
  <si>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</si>
  <si>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</si>
  <si>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</si>
  <si>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</si>
  <si>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</si>
  <si>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</si>
  <si>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</si>
  <si>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</si>
  <si>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</si>
  <si>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</si>
  <si>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</si>
  <si>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</si>
  <si>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</si>
  <si>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</si>
  <si>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</si>
  <si>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</si>
  <si>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</si>
  <si>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</si>
  <si>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</si>
  <si>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</si>
  <si>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</si>
  <si>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</si>
  <si>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</si>
  <si>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</si>
  <si>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</si>
  <si>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</si>
  <si>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</si>
  <si>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</si>
  <si>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</si>
  <si>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</si>
  <si>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</si>
  <si>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</si>
  <si>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</si>
  <si>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</si>
  <si>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</si>
  <si>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</si>
  <si>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</si>
  <si>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</si>
  <si>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</si>
  <si>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</si>
  <si>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</si>
  <si>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</si>
  <si>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</si>
  <si>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</si>
  <si>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</si>
  <si>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</si>
  <si>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</si>
  <si>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</si>
  <si>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</si>
  <si>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</si>
  <si>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</si>
  <si>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</si>
  <si>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</si>
  <si>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</si>
  <si>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</si>
  <si>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</si>
  <si>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</si>
  <si>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</si>
  <si>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</si>
  <si>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</si>
  <si>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</si>
  <si>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</si>
  <si>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</si>
  <si>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</si>
  <si>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</si>
  <si>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</si>
  <si>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</si>
  <si>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</si>
  <si>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</si>
  <si>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</si>
  <si>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</si>
  <si>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</si>
  <si>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</si>
  <si>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</si>
  <si>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</si>
  <si>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</si>
  <si>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</si>
  <si>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</si>
  <si>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</si>
  <si>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</si>
  <si>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</si>
  <si>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</si>
  <si>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</si>
  <si>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</si>
  <si>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</si>
  <si>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</si>
  <si>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</si>
  <si>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</si>
  <si>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</si>
  <si>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</si>
  <si>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</si>
  <si>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</si>
  <si>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</si>
  <si>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</si>
  <si>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</si>
  <si>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</si>
  <si>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</si>
  <si>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</si>
  <si>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</si>
  <si>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</si>
  <si>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</si>
  <si>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</si>
  <si>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</si>
  <si>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</si>
  <si>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</si>
  <si>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</si>
  <si>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</si>
  <si>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</si>
  <si>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</si>
  <si>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</si>
  <si>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</si>
  <si>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</si>
  <si>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</si>
  <si>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</si>
  <si>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</si>
  <si>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</si>
  <si>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</si>
  <si>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</si>
  <si>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</si>
  <si>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</si>
  <si>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</si>
  <si>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</si>
  <si>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</si>
  <si>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</si>
  <si>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</si>
  <si>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</si>
  <si>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</si>
  <si>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</si>
  <si>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</si>
  <si>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</si>
  <si>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</si>
  <si>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</si>
  <si>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</si>
  <si>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</si>
  <si>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</si>
  <si>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</si>
  <si>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</si>
  <si>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</si>
  <si>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</si>
  <si>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</si>
  <si>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</si>
  <si>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</si>
  <si>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</si>
  <si>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</si>
  <si>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</si>
  <si>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</si>
  <si>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</si>
  <si>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</si>
  <si>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</si>
  <si>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</si>
  <si>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</si>
  <si>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</si>
  <si>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</si>
  <si>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</si>
  <si>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</si>
  <si>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</si>
  <si>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</si>
  <si>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</si>
  <si>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</si>
  <si>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</si>
  <si>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</si>
  <si>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</si>
  <si>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</si>
  <si>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</si>
  <si>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</si>
  <si>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</si>
  <si>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</si>
  <si>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</si>
  <si>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</si>
  <si>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</si>
  <si>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</si>
  <si>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</si>
  <si>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</si>
  <si>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</si>
  <si>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</si>
  <si>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</si>
  <si>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</si>
  <si>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</si>
  <si>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</si>
  <si>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</si>
  <si>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</si>
  <si>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</si>
  <si>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</si>
  <si>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</si>
  <si>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</si>
  <si>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</si>
  <si>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</si>
  <si>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</si>
  <si>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</si>
  <si>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</si>
  <si>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</si>
  <si>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</si>
  <si>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</si>
  <si>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</si>
  <si>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</si>
  <si>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</si>
  <si>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</si>
  <si>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</si>
  <si>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</si>
  <si>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</si>
  <si>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</si>
  <si>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</si>
  <si>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</si>
  <si>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</si>
  <si>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</si>
  <si>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</si>
  <si>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</si>
  <si>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</si>
  <si>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</si>
  <si>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</si>
  <si>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</si>
  <si>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</si>
  <si>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</si>
  <si>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</si>
  <si>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</si>
  <si>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</si>
  <si>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</si>
  <si>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</si>
  <si>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</si>
  <si>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</si>
  <si>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</si>
  <si>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</si>
  <si>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</si>
  <si>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</si>
  <si>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</si>
  <si>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</si>
  <si>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</si>
  <si>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</si>
  <si>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</si>
  <si>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</si>
  <si>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</si>
  <si>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</si>
  <si>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</si>
  <si>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</si>
  <si>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</si>
  <si>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</si>
  <si>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</si>
  <si>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</si>
  <si>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</si>
  <si>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</si>
  <si>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</si>
  <si>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</si>
  <si>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</si>
  <si>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</si>
  <si>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</si>
  <si>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</si>
  <si>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</si>
  <si>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</si>
  <si>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</si>
  <si>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</si>
  <si>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</si>
  <si>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</si>
  <si>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</si>
  <si>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</si>
  <si>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</si>
  <si>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</si>
  <si>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</si>
  <si>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</si>
  <si>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</si>
  <si>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</si>
  <si>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</si>
  <si>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</si>
  <si>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</si>
  <si>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</si>
  <si>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</si>
  <si>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</si>
  <si>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</si>
  <si>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</si>
  <si>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</si>
  <si>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</si>
  <si>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</si>
  <si>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</si>
  <si>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</si>
  <si>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</si>
  <si>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</si>
  <si>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</si>
  <si>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</si>
  <si>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</si>
  <si>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</si>
  <si>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</si>
  <si>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</si>
  <si>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</si>
  <si>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</si>
  <si>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</si>
  <si>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</si>
  <si>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</si>
  <si>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</si>
  <si>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</si>
  <si>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</si>
  <si>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</si>
  <si>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</si>
  <si>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</si>
  <si>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</si>
  <si>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</si>
  <si>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</si>
  <si>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</si>
  <si>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</si>
  <si>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</si>
  <si>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</si>
  <si>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</si>
  <si>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</si>
  <si>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</si>
  <si>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</si>
  <si>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</si>
  <si>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</si>
  <si>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</si>
  <si>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</si>
  <si>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</si>
  <si>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</si>
  <si>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</si>
  <si>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</si>
  <si>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</si>
  <si>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</si>
  <si>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</si>
  <si>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</si>
  <si>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</si>
  <si>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</si>
  <si>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</si>
  <si>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</si>
  <si>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</si>
  <si>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</si>
  <si>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</si>
  <si>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</si>
  <si>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</si>
  <si>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</si>
  <si>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</si>
  <si>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</si>
  <si>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</si>
  <si>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</si>
  <si>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</si>
  <si>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</si>
  <si>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</si>
  <si>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</si>
  <si>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</si>
  <si>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</si>
  <si>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</si>
  <si>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</si>
  <si>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</si>
  <si>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</si>
  <si>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</si>
  <si>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</si>
  <si>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</si>
  <si>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</si>
  <si>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</si>
  <si>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</si>
  <si>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</si>
  <si>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</si>
  <si>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</si>
  <si>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</si>
  <si>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</si>
  <si>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</si>
  <si>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</si>
  <si>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</si>
  <si>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</si>
  <si>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</si>
  <si>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</si>
  <si>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</si>
  <si>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</si>
  <si>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</si>
  <si>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</si>
  <si>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</si>
  <si>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</si>
  <si>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</si>
  <si>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</si>
  <si>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</si>
  <si>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</si>
  <si>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</si>
  <si>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</si>
  <si>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</si>
  <si>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</si>
  <si>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</si>
  <si>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</si>
  <si>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</si>
  <si>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</si>
  <si>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</si>
  <si>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</si>
  <si>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</si>
  <si>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</si>
  <si>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</si>
  <si>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</si>
  <si>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</si>
  <si>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</si>
  <si>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</si>
  <si>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</si>
  <si>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</si>
  <si>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</si>
  <si>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</si>
  <si>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</si>
  <si>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</si>
  <si>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</si>
  <si>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</si>
  <si>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</si>
  <si>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</si>
  <si>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</si>
  <si>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</si>
  <si>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</si>
  <si>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</si>
  <si>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</si>
  <si>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</si>
  <si>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</si>
  <si>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</si>
  <si>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</si>
  <si>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</si>
  <si>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</si>
  <si>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</si>
  <si>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</si>
  <si>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</si>
  <si>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</si>
  <si>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</si>
  <si>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</si>
  <si>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</si>
  <si>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</si>
  <si>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</si>
  <si>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</si>
  <si>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</si>
  <si>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</si>
  <si>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</si>
  <si>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</si>
  <si>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</si>
  <si>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</si>
  <si>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</si>
  <si>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</si>
  <si>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</si>
  <si>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</si>
  <si>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</si>
  <si>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</si>
  <si>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</si>
  <si>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</si>
  <si>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</si>
  <si>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</si>
  <si>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</si>
  <si>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</si>
  <si>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</si>
  <si>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</si>
  <si>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</si>
  <si>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</si>
  <si>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</si>
  <si>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</si>
  <si>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</si>
  <si>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</si>
  <si>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</si>
  <si>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</si>
  <si>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</si>
  <si>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</si>
  <si>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</si>
  <si>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</si>
  <si>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</si>
  <si>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</si>
  <si>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</si>
  <si>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</si>
  <si>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</si>
  <si>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</si>
  <si>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</si>
  <si>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</si>
  <si>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</si>
  <si>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</si>
  <si>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</si>
  <si>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</si>
  <si>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</si>
  <si>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</si>
  <si>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</si>
  <si>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</si>
  <si>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</si>
  <si>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</si>
  <si>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</si>
  <si>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</si>
  <si>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</si>
  <si>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</si>
  <si>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</si>
  <si>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</si>
  <si>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</si>
  <si>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</si>
  <si>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</si>
  <si>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</si>
  <si>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</si>
  <si>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</si>
  <si>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</si>
  <si>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</si>
  <si>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</si>
  <si>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</si>
  <si>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</si>
  <si>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</si>
  <si>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</si>
  <si>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</si>
  <si>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</si>
  <si>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</si>
  <si>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</si>
  <si>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</si>
  <si>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</si>
  <si>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</si>
  <si>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</si>
  <si>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</si>
  <si>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</si>
  <si>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</si>
  <si>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</si>
  <si>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</si>
  <si>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</si>
  <si>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</si>
  <si>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</si>
  <si>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</si>
  <si>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</si>
  <si>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</si>
  <si>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</si>
  <si>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</si>
  <si>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</si>
  <si>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</si>
  <si>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</si>
  <si>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</si>
  <si>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</si>
  <si>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</si>
  <si>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</si>
  <si>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</si>
  <si>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</si>
  <si>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</si>
  <si>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</si>
  <si>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</si>
  <si>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</si>
  <si>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</si>
  <si>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</si>
  <si>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</si>
  <si>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</si>
  <si>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</si>
  <si>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</si>
  <si>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</si>
  <si>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</si>
  <si>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</si>
  <si>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</si>
  <si>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</si>
  <si>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</si>
  <si>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</si>
  <si>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</si>
  <si>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</si>
  <si>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</si>
  <si>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</si>
  <si>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</si>
  <si>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</si>
  <si>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</si>
  <si>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</si>
  <si>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</si>
  <si>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</si>
  <si>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</si>
  <si>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</si>
  <si>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</si>
  <si>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</si>
  <si>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</si>
  <si>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</si>
  <si>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</si>
  <si>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</si>
  <si>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</si>
  <si>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</si>
  <si>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</si>
  <si>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</si>
  <si>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</si>
  <si>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</si>
  <si>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</si>
  <si>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</si>
  <si>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</si>
  <si>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</si>
  <si>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</si>
  <si>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</si>
  <si>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</si>
  <si>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</si>
  <si>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</si>
  <si>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</si>
  <si>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</si>
  <si>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</si>
  <si>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</si>
  <si>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</si>
  <si>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</si>
  <si>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</si>
  <si>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</si>
  <si>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</si>
  <si>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</si>
  <si>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</si>
  <si>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</si>
  <si>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</si>
  <si>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</si>
  <si>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</si>
  <si>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</si>
  <si>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</si>
  <si>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</si>
  <si>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</si>
  <si>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</si>
  <si>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</si>
  <si>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</si>
  <si>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</si>
  <si>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</si>
  <si>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</si>
  <si>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</si>
  <si>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</si>
  <si>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</si>
  <si>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</si>
  <si>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</si>
  <si>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</si>
  <si>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</si>
  <si>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</si>
  <si>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</si>
  <si>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</si>
  <si>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</si>
  <si>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</si>
  <si>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</si>
  <si>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</si>
  <si>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</si>
  <si>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</si>
  <si>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</si>
  <si>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</si>
  <si>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</si>
  <si>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</si>
  <si>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</si>
  <si>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</si>
  <si>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</si>
  <si>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</si>
  <si>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</si>
  <si>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</si>
  <si>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</si>
  <si>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</si>
  <si>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</si>
  <si>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</si>
  <si>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</si>
  <si>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</si>
  <si>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</si>
  <si>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</si>
  <si>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</si>
  <si>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</si>
  <si>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</si>
  <si>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</si>
  <si>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</si>
  <si>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</si>
  <si>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</si>
  <si>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</si>
  <si>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</si>
  <si>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</si>
  <si>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</si>
  <si>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</si>
  <si>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</si>
  <si>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</si>
  <si>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</si>
  <si>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</si>
  <si>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</si>
  <si>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</si>
  <si>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</si>
  <si>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</si>
  <si>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</si>
  <si>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</si>
  <si>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</si>
  <si>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</si>
  <si>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</si>
  <si>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</si>
  <si>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</si>
  <si>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</si>
  <si>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</si>
  <si>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</si>
  <si>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</si>
  <si>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</si>
  <si>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</si>
  <si>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</si>
  <si>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</si>
  <si>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</si>
  <si>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</si>
  <si>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</si>
  <si>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</si>
  <si>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</si>
  <si>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</si>
  <si>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</si>
  <si>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</si>
  <si>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</si>
  <si>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</si>
  <si>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</si>
  <si>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</si>
  <si>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</si>
  <si>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</si>
  <si>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</si>
  <si>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</si>
  <si>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</si>
  <si>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</si>
  <si>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</si>
  <si>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</si>
  <si>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</si>
  <si>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</si>
  <si>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</si>
  <si>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</si>
  <si>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</si>
  <si>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</si>
  <si>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</si>
  <si>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</si>
  <si>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</si>
  <si>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</si>
  <si>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</si>
  <si>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</si>
  <si>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</si>
  <si>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</si>
  <si>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</si>
  <si>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</si>
  <si>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</si>
  <si>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</si>
  <si>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</si>
  <si>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</si>
  <si>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</si>
  <si>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</si>
  <si>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</si>
  <si>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</si>
  <si>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</si>
  <si>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</si>
  <si>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</si>
  <si>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</si>
  <si>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</si>
  <si>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</si>
  <si>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</si>
  <si>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</si>
  <si>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</si>
  <si>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</si>
  <si>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</si>
  <si>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</si>
  <si>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</si>
  <si>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</si>
  <si>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</si>
  <si>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</si>
  <si>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</si>
  <si>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</si>
  <si>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</si>
  <si>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</si>
  <si>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</si>
  <si>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</si>
  <si>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</si>
  <si>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</si>
  <si>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</si>
  <si>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</si>
  <si>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</si>
  <si>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</si>
  <si>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</si>
  <si>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</si>
  <si>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</si>
  <si>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</si>
  <si>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</si>
  <si>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</si>
  <si>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</si>
  <si>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</si>
  <si>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</si>
  <si>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</si>
  <si>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</si>
  <si>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</si>
  <si>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</si>
  <si>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</si>
  <si>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</si>
  <si>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</si>
  <si>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</si>
  <si>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</si>
  <si>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</si>
  <si>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</si>
  <si>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</si>
  <si>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</si>
  <si>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</si>
  <si>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</si>
  <si>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</si>
  <si>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</si>
  <si>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</si>
  <si>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</si>
  <si>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</si>
  <si>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</si>
  <si>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</si>
  <si>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</si>
  <si>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</si>
  <si>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</si>
  <si>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</si>
  <si>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</si>
  <si>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</si>
  <si>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</si>
  <si>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</si>
  <si>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</si>
  <si>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</si>
  <si>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</si>
  <si>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</si>
  <si>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</si>
  <si>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</si>
  <si>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</si>
  <si>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</si>
  <si>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</si>
  <si>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</si>
  <si>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</si>
  <si>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</si>
  <si>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</si>
  <si>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</si>
  <si>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</si>
  <si>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</si>
  <si>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</si>
  <si>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</si>
  <si>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</si>
  <si>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</si>
  <si>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</si>
  <si>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</si>
  <si>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</si>
  <si>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</si>
  <si>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</si>
  <si>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</si>
  <si>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</si>
  <si>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</si>
  <si>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</si>
  <si>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</si>
  <si>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</si>
  <si>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</si>
  <si>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</si>
  <si>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</si>
  <si>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</si>
  <si>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</si>
  <si>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</si>
  <si>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</si>
  <si>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</si>
  <si>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</si>
  <si>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</si>
  <si>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</si>
  <si>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</si>
  <si>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</si>
  <si>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</si>
  <si>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</si>
  <si>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</si>
  <si>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</si>
  <si>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</si>
  <si>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</si>
  <si>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</si>
  <si>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</si>
  <si>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</si>
  <si>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</si>
  <si>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</si>
  <si>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</si>
  <si>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</si>
  <si>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</si>
  <si>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</si>
  <si>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</si>
  <si>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</si>
  <si>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</si>
  <si>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</si>
  <si>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</si>
  <si>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</si>
  <si>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</si>
  <si>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</si>
  <si>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</si>
  <si>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</si>
  <si>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</si>
  <si>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</si>
  <si>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</si>
  <si>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</si>
  <si>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</si>
  <si>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</si>
  <si>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</si>
  <si>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</si>
  <si>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</si>
  <si>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</si>
  <si>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</si>
  <si>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</si>
  <si>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</si>
  <si>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</si>
  <si>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</si>
  <si>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</si>
  <si>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</si>
  <si>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</si>
  <si>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</si>
  <si>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</si>
  <si>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</si>
  <si>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</si>
  <si>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</si>
  <si>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</si>
  <si>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</si>
  <si>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</si>
  <si>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</si>
  <si>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</si>
  <si>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</si>
  <si>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</si>
  <si>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</si>
  <si>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</si>
  <si>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</si>
  <si>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</si>
  <si>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</si>
  <si>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</si>
  <si>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</si>
  <si>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</si>
  <si>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</si>
  <si>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</si>
  <si>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</si>
  <si>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</si>
  <si>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</si>
  <si>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</si>
  <si>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</si>
  <si>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</si>
  <si>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</si>
  <si>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</si>
  <si>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</si>
  <si>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</si>
  <si>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</si>
  <si>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</si>
  <si>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</si>
  <si>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</si>
  <si>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</si>
  <si>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</si>
  <si>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</si>
  <si>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</si>
  <si>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</si>
  <si>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</si>
  <si>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</si>
  <si>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</si>
  <si>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</si>
  <si>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</si>
  <si>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</si>
  <si>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</si>
  <si>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</si>
  <si>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</si>
  <si>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</si>
  <si>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</si>
  <si>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</si>
  <si>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</si>
  <si>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</si>
  <si>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</si>
  <si>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</si>
  <si>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</si>
  <si>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</si>
  <si>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</si>
  <si>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</si>
  <si>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</si>
  <si>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</si>
  <si>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</si>
  <si>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</si>
  <si>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</si>
  <si>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</si>
  <si>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</si>
  <si>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</si>
  <si>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</si>
  <si>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</si>
  <si>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</si>
  <si>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</si>
  <si>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</si>
  <si>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</si>
  <si>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</si>
  <si>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</si>
  <si>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</si>
  <si>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</si>
  <si>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</si>
  <si>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</si>
  <si>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</si>
  <si>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</si>
  <si>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</si>
  <si>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</si>
  <si>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</si>
  <si>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</si>
  <si>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</si>
  <si>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</si>
  <si>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</si>
  <si>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</si>
  <si>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</si>
  <si>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</si>
  <si>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</si>
  <si>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</si>
  <si>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</si>
  <si>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</si>
  <si>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</si>
  <si>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</si>
  <si>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</si>
  <si>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</si>
  <si>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</si>
  <si>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</si>
  <si>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</si>
  <si>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</si>
  <si>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</si>
  <si>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</si>
  <si>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</si>
  <si>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</si>
  <si>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</si>
  <si>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</si>
  <si>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</si>
  <si>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</si>
  <si>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</si>
  <si>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</si>
  <si>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</si>
  <si>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</si>
  <si>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</si>
  <si>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</si>
  <si>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</si>
  <si>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</si>
  <si>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</si>
  <si>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</si>
  <si>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</si>
  <si>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</si>
  <si>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</si>
  <si>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</si>
  <si>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</si>
  <si>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</si>
  <si>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</si>
  <si>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</si>
  <si>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</si>
  <si>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</si>
  <si>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</si>
  <si>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</si>
  <si>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</si>
  <si>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</si>
  <si>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</si>
  <si>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</si>
  <si>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</si>
  <si>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</si>
  <si>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</si>
  <si>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</si>
  <si>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</si>
  <si>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</si>
  <si>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</si>
  <si>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</si>
  <si>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</si>
  <si>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</si>
  <si>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</si>
  <si>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</si>
  <si>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</si>
  <si>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</si>
  <si>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</si>
  <si>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</si>
  <si>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</si>
  <si>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</si>
  <si>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</si>
  <si>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</si>
  <si>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</si>
  <si>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</si>
  <si>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</si>
  <si>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</si>
  <si>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</si>
  <si>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</si>
  <si>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</si>
  <si>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</si>
  <si>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</si>
  <si>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</si>
  <si>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</si>
  <si>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</si>
  <si>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</si>
  <si>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</si>
  <si>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</si>
  <si>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</si>
  <si>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</si>
  <si>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</si>
  <si>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</si>
  <si>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</si>
  <si>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</si>
  <si>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</si>
  <si>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</si>
  <si>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</si>
  <si>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</si>
  <si>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</si>
  <si>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</si>
  <si>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</si>
  <si>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</si>
  <si>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</si>
  <si>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</si>
  <si>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</si>
  <si>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</si>
  <si>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</si>
  <si>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</si>
  <si>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</si>
  <si>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</si>
  <si>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</si>
  <si>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</si>
  <si>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</si>
  <si>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</si>
  <si>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</si>
  <si>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</si>
  <si>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</si>
  <si>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</si>
  <si>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</si>
  <si>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</si>
  <si>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</si>
  <si>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</si>
  <si>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</si>
  <si>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</si>
  <si>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</si>
  <si>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</si>
  <si>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</si>
  <si>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</si>
  <si>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</si>
  <si>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</si>
  <si>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</si>
  <si>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</si>
  <si>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</si>
  <si>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</si>
  <si>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</si>
  <si>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</si>
  <si>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</si>
  <si>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</si>
  <si>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</si>
  <si>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</si>
  <si>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</si>
  <si>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</si>
  <si>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</si>
  <si>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</si>
  <si>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</si>
  <si>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</si>
  <si>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</si>
  <si>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</si>
  <si>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</si>
  <si>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</si>
  <si>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</si>
  <si>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</si>
  <si>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</si>
  <si>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</si>
  <si>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</si>
  <si>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</si>
  <si>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</si>
  <si>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</si>
  <si>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</si>
  <si>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</si>
  <si>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</si>
  <si>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</si>
  <si>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</si>
  <si>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</si>
  <si>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</si>
  <si>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</si>
  <si>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</si>
  <si>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</si>
  <si>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</si>
  <si>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</si>
  <si>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</si>
  <si>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</si>
  <si>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</si>
  <si>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</si>
  <si>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</si>
  <si>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</si>
  <si>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</si>
  <si>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</si>
  <si>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</si>
  <si>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</si>
  <si>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</si>
  <si>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</si>
  <si>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</si>
  <si>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</si>
  <si>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</si>
  <si>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</si>
  <si>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</si>
  <si>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</si>
  <si>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</si>
  <si>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</si>
  <si>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</si>
  <si>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</si>
  <si>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</si>
  <si>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</si>
  <si>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</si>
  <si>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</si>
  <si>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</si>
  <si>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</si>
  <si>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</si>
  <si>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</si>
  <si>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</si>
  <si>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</si>
  <si>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</si>
  <si>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</si>
  <si>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</si>
  <si>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</si>
  <si>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</si>
  <si>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</si>
  <si>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</si>
  <si>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</si>
  <si>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</si>
  <si>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</si>
  <si>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</si>
  <si>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</si>
  <si>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</si>
  <si>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</si>
  <si>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</si>
  <si>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</si>
  <si>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</si>
  <si>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</si>
  <si>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</si>
  <si>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</si>
  <si>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</si>
  <si>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</si>
  <si>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</si>
  <si>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</si>
  <si>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</si>
  <si>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</si>
  <si>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</si>
  <si>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</si>
  <si>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</si>
  <si>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</si>
  <si>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</si>
  <si>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</si>
  <si>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</si>
  <si>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</si>
  <si>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</si>
  <si>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</si>
  <si>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</si>
  <si>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</si>
  <si>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</si>
  <si>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</si>
  <si>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</si>
  <si>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</si>
  <si>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</si>
  <si>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</si>
  <si>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</si>
  <si>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</si>
  <si>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</si>
  <si>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</si>
  <si>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</si>
  <si>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</si>
  <si>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</si>
  <si>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</si>
  <si>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</si>
  <si>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</si>
  <si>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</si>
  <si>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</si>
  <si>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</si>
  <si>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</si>
  <si>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</si>
  <si>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</si>
  <si>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</si>
  <si>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</si>
  <si>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</si>
  <si>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</si>
  <si>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</si>
  <si>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</si>
  <si>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</si>
  <si>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</si>
  <si>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</si>
  <si>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</si>
  <si>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</si>
  <si>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</si>
  <si>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</si>
  <si>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</si>
  <si>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</si>
  <si>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</si>
  <si>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</si>
  <si>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</si>
  <si>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</si>
  <si>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</si>
  <si>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</si>
  <si>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</si>
  <si>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</si>
  <si>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</si>
  <si>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</si>
  <si>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</si>
  <si>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</si>
  <si>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</si>
  <si>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</si>
  <si>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</si>
  <si>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</si>
  <si>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</si>
  <si>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</si>
  <si>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</si>
  <si>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</si>
  <si>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</si>
  <si>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</si>
  <si>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</si>
  <si>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</si>
  <si>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</si>
  <si>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</si>
  <si>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</si>
  <si>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</si>
  <si>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</si>
  <si>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</si>
  <si>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</si>
  <si>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</si>
  <si>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</si>
  <si>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</si>
  <si>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</si>
  <si>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</si>
  <si>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</si>
  <si>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</si>
  <si>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</si>
  <si>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</si>
  <si>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</si>
  <si>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</si>
  <si>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</si>
  <si>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</si>
  <si>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</si>
  <si>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</si>
  <si>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</si>
  <si>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</si>
  <si>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</si>
  <si>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</si>
  <si>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</si>
  <si>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</si>
  <si>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</si>
  <si>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</si>
  <si>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</si>
  <si>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</si>
  <si>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</si>
  <si>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</si>
  <si>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</si>
  <si>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</si>
  <si>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</si>
  <si>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</si>
  <si>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</si>
  <si>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</si>
  <si>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</si>
  <si>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</si>
  <si>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</si>
  <si>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</si>
  <si>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</si>
  <si>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</si>
  <si>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</si>
  <si>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</si>
  <si>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</si>
  <si>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</si>
  <si>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</si>
  <si>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</si>
  <si>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</si>
  <si>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</si>
  <si>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</si>
  <si>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</si>
  <si>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</si>
  <si>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</si>
  <si>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</si>
  <si>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</si>
  <si>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</si>
  <si>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</si>
  <si>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</si>
  <si>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</si>
  <si>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</si>
  <si>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</si>
  <si>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</si>
  <si>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</si>
  <si>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</si>
  <si>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</si>
  <si>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</si>
  <si>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</si>
  <si>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</si>
  <si>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</si>
  <si>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</si>
  <si>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</si>
  <si>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</si>
  <si>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</si>
  <si>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</si>
  <si>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</si>
  <si>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</si>
  <si>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</si>
  <si>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</si>
  <si>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</si>
  <si>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</si>
  <si>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</si>
  <si>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</si>
  <si>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</si>
  <si>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</si>
  <si>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</si>
  <si>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</si>
  <si>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</si>
  <si>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</si>
  <si>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</si>
  <si>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</si>
  <si>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</si>
  <si>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</si>
  <si>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</si>
  <si>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</si>
  <si>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</si>
  <si>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</si>
  <si>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</si>
  <si>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</si>
  <si>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</si>
  <si>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</si>
  <si>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</si>
  <si>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</si>
  <si>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</si>
  <si>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</si>
  <si>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</si>
  <si>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</si>
  <si>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</si>
  <si>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</si>
  <si>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</si>
  <si>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</si>
  <si>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</si>
  <si>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</si>
  <si>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</si>
  <si>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</si>
  <si>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</si>
  <si>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</si>
  <si>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</si>
  <si>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</si>
  <si>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</si>
  <si>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</si>
  <si>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</si>
  <si>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</si>
  <si>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</si>
  <si>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</si>
  <si>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</si>
  <si>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</si>
  <si>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</si>
  <si>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</si>
  <si>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</si>
  <si>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</si>
  <si>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</si>
  <si>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</si>
  <si>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</si>
  <si>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</si>
  <si>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</si>
  <si>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</si>
  <si>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</si>
  <si>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</si>
  <si>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</si>
  <si>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</si>
  <si>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</si>
  <si>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</si>
  <si>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</si>
  <si>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</si>
  <si>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</si>
  <si>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</si>
  <si>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</si>
  <si>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</si>
  <si>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</si>
  <si>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</si>
  <si>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</si>
  <si>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</si>
  <si>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</si>
  <si>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</si>
  <si>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</si>
  <si>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</si>
  <si>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</si>
  <si>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</si>
  <si>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</si>
  <si>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</si>
  <si>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</si>
  <si>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</si>
  <si>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</si>
  <si>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</si>
  <si>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</si>
  <si>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</si>
  <si>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</si>
  <si>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</si>
  <si>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</si>
  <si>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</si>
  <si>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</si>
  <si>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</si>
  <si>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</si>
  <si>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</si>
  <si>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</si>
  <si>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</si>
  <si>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</si>
  <si>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</si>
  <si>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</si>
  <si>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</si>
  <si>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</si>
  <si>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</si>
  <si>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</si>
  <si>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</si>
  <si>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</si>
  <si>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</si>
  <si>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</si>
  <si>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</si>
  <si>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</si>
  <si>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</si>
  <si>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</si>
  <si>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</si>
  <si>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</si>
  <si>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</si>
  <si>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</si>
  <si>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</si>
  <si>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</si>
  <si>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</si>
  <si>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</si>
  <si>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</si>
  <si>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</si>
  <si>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</si>
  <si>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</si>
  <si>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</si>
  <si>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</si>
  <si>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</si>
  <si>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</si>
  <si>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</si>
  <si>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</si>
  <si>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</si>
  <si>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</si>
  <si>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</si>
  <si>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</si>
  <si>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</si>
  <si>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</si>
  <si>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</si>
  <si>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</si>
  <si>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</si>
  <si>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</si>
  <si>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</si>
  <si>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</si>
  <si>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</si>
  <si>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</si>
  <si>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</si>
  <si>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</si>
  <si>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</si>
  <si>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</si>
  <si>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</si>
  <si>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</si>
  <si>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</si>
  <si>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</si>
  <si>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</si>
  <si>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</si>
  <si>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</si>
  <si>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</si>
  <si>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</si>
  <si>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</si>
  <si>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</si>
  <si>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</si>
  <si>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</si>
  <si>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</si>
  <si>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</si>
  <si>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</si>
  <si>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</si>
  <si>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</si>
  <si>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</si>
  <si>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</si>
  <si>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</si>
  <si>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</si>
  <si>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</si>
  <si>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</si>
  <si>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</si>
  <si>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</si>
  <si>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</si>
  <si>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</si>
  <si>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</si>
  <si>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</si>
  <si>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</si>
  <si>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</si>
  <si>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</si>
  <si>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</si>
  <si>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</si>
  <si>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</si>
  <si>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</si>
  <si>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</si>
  <si>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</si>
  <si>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</si>
  <si>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</si>
  <si>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</si>
  <si>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</si>
  <si>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</si>
  <si>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</si>
  <si>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</si>
  <si>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</si>
  <si>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</si>
  <si>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</si>
  <si>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</si>
  <si>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</si>
  <si>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</si>
  <si>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</si>
  <si>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</si>
  <si>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</si>
  <si>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</si>
  <si>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</si>
  <si>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</si>
  <si>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</si>
  <si>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</si>
  <si>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</si>
  <si>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</si>
  <si>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</si>
  <si>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</si>
  <si>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</si>
  <si>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</si>
  <si>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</si>
  <si>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</si>
  <si>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</si>
  <si>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</si>
  <si>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</si>
  <si>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</si>
  <si>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</si>
  <si>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</si>
  <si>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</si>
  <si>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</si>
  <si>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</si>
  <si>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</si>
  <si>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</si>
  <si>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</si>
  <si>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</si>
  <si>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</si>
  <si>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</si>
  <si>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</si>
  <si>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</si>
  <si>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</si>
  <si>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</si>
  <si>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</si>
  <si>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</si>
  <si>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</si>
  <si>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</si>
  <si>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</si>
  <si>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</si>
  <si>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</si>
  <si>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</si>
  <si>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</si>
  <si>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</si>
  <si>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</si>
  <si>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</si>
  <si>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</si>
  <si>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</si>
  <si>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</si>
  <si>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</si>
  <si>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</si>
  <si>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</si>
  <si>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</si>
  <si>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</si>
  <si>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</si>
  <si>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</si>
  <si>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</si>
  <si>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</si>
  <si>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</si>
  <si>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</si>
  <si>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</si>
  <si>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</si>
  <si>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</si>
  <si>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</si>
  <si>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</si>
  <si>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</si>
  <si>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</si>
  <si>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</si>
  <si>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</si>
  <si>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</si>
  <si>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</si>
  <si>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</si>
  <si>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</si>
  <si>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</si>
  <si>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</si>
  <si>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</si>
  <si>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</si>
  <si>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</si>
  <si>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</si>
  <si>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</si>
  <si>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</si>
  <si>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</si>
  <si>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</si>
  <si>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</si>
  <si>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</si>
  <si>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</si>
  <si>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</si>
  <si>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</si>
  <si>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</si>
  <si>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</si>
  <si>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</si>
  <si>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</si>
  <si>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</si>
  <si>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</si>
  <si>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</si>
  <si>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</si>
  <si>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</si>
  <si>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</si>
  <si>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</si>
  <si>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</si>
  <si>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</si>
  <si>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</si>
  <si>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</si>
  <si>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</si>
  <si>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</si>
  <si>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</si>
  <si>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</si>
  <si>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</si>
  <si>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</si>
  <si>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</si>
  <si>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</si>
  <si>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</si>
  <si>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</si>
  <si>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</si>
  <si>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</si>
  <si>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</si>
  <si>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</si>
  <si>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</si>
  <si>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</si>
  <si>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</si>
  <si>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</si>
  <si>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</si>
  <si>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</si>
  <si>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</si>
  <si>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</si>
  <si>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</si>
  <si>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</si>
  <si>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</si>
  <si>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</si>
  <si>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</si>
  <si>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</si>
  <si>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</si>
  <si>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</si>
  <si>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</si>
  <si>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</si>
  <si>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</si>
  <si>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</si>
  <si>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</si>
  <si>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</si>
  <si>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</si>
  <si>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</si>
  <si>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</si>
  <si>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</si>
  <si>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</si>
  <si>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</si>
  <si>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</si>
  <si>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</si>
  <si>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</si>
  <si>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</si>
  <si>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</si>
  <si>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</si>
  <si>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</si>
  <si>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</si>
  <si>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</si>
  <si>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</si>
  <si>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</si>
  <si>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</si>
  <si>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</si>
  <si>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</si>
  <si>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</si>
  <si>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</si>
  <si>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</si>
  <si>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</si>
  <si>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</si>
  <si>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</si>
  <si>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</si>
  <si>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</si>
  <si>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</si>
  <si>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</si>
  <si>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</si>
  <si>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</si>
  <si>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</si>
  <si>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</si>
  <si>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</si>
  <si>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</si>
  <si>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</si>
  <si>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</si>
  <si>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</si>
  <si>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</si>
  <si>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</si>
  <si>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</si>
  <si>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</si>
  <si>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</si>
  <si>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</si>
  <si>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</si>
  <si>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</si>
  <si>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</si>
  <si>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</si>
  <si>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</si>
  <si>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</si>
  <si>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</si>
  <si>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</si>
  <si>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</si>
  <si>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</si>
  <si>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</si>
  <si>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</si>
  <si>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</si>
  <si>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</si>
  <si>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</si>
  <si>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</si>
  <si>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</si>
  <si>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</si>
  <si>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</si>
  <si>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</si>
  <si>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</si>
  <si>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</si>
  <si>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</si>
  <si>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</si>
  <si>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</si>
  <si>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</si>
  <si>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</si>
  <si>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</si>
  <si>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</si>
  <si>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</si>
  <si>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</si>
  <si>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</si>
  <si>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</si>
  <si>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</si>
  <si>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</si>
  <si>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</si>
  <si>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</si>
  <si>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</si>
  <si>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</si>
  <si>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</si>
  <si>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</si>
  <si>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</si>
  <si>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</si>
  <si>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</si>
  <si>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</si>
  <si>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</si>
  <si>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</si>
  <si>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</si>
  <si>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</si>
  <si>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</si>
  <si>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</si>
  <si>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</si>
  <si>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</si>
  <si>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</si>
  <si>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</si>
  <si>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</si>
  <si>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</si>
  <si>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</si>
  <si>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</si>
  <si>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</si>
  <si>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</si>
  <si>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</si>
  <si>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</si>
  <si>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</si>
  <si>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</si>
  <si>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</si>
  <si>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</si>
  <si>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</si>
  <si>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</si>
  <si>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</si>
  <si>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</si>
  <si>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</si>
  <si>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</si>
  <si>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</si>
  <si>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</si>
  <si>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</si>
  <si>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</si>
  <si>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</si>
  <si>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</si>
  <si>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</si>
  <si>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</si>
  <si>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</si>
  <si>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</si>
  <si>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</si>
  <si>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</si>
  <si>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</si>
  <si>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</si>
  <si>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</si>
  <si>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</si>
  <si>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</si>
  <si>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</si>
  <si>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</si>
  <si>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</si>
  <si>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</si>
  <si>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</si>
  <si>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</si>
  <si>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</si>
  <si>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</si>
  <si>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</si>
  <si>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</si>
  <si>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</si>
  <si>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</si>
  <si>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</si>
  <si>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</si>
  <si>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</si>
  <si>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</si>
  <si>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</si>
  <si>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</si>
  <si>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</si>
  <si>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</si>
  <si>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</si>
  <si>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</si>
  <si>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</si>
  <si>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</si>
  <si>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</si>
  <si>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</si>
  <si>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</si>
  <si>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</si>
  <si>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</si>
  <si>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</si>
  <si>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</si>
  <si>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</si>
  <si>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</si>
  <si>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</si>
  <si>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</si>
  <si>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</si>
  <si>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</si>
  <si>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</si>
  <si>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</si>
  <si>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</si>
  <si>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</si>
  <si>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</si>
  <si>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</si>
  <si>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</si>
  <si>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</si>
  <si>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</si>
  <si>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</si>
  <si>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</si>
  <si>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</si>
  <si>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</si>
  <si>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</si>
  <si>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</si>
  <si>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</si>
  <si>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</si>
  <si>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</si>
  <si>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</si>
  <si>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</si>
  <si>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</si>
  <si>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</si>
  <si>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</si>
  <si>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</si>
  <si>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</si>
  <si>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</si>
  <si>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</si>
  <si>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</si>
  <si>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</si>
  <si>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</si>
  <si>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</si>
  <si>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</si>
  <si>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</si>
  <si>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</si>
  <si>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</si>
  <si>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</si>
  <si>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</si>
  <si>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</si>
  <si>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</si>
  <si>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</si>
  <si>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</si>
  <si>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</si>
  <si>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</si>
  <si>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</si>
  <si>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</si>
  <si>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</si>
  <si>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</si>
  <si>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</si>
  <si>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</si>
  <si>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</si>
  <si>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</si>
  <si>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</si>
  <si>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</si>
  <si>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</si>
  <si>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</si>
  <si>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</si>
  <si>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</si>
  <si>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</si>
  <si>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</si>
  <si>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</si>
  <si>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</si>
  <si>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</si>
  <si>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</si>
  <si>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</si>
  <si>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</si>
  <si>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</si>
  <si>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</si>
  <si>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</si>
  <si>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</si>
  <si>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</si>
  <si>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</si>
  <si>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</si>
  <si>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</si>
  <si>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</si>
  <si>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</si>
  <si>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</si>
  <si>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</si>
  <si>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</si>
  <si>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</si>
  <si>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</si>
  <si>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</si>
  <si>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</si>
  <si>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</si>
  <si>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</si>
  <si>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</si>
  <si>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</si>
  <si>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</si>
  <si>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</si>
  <si>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</si>
  <si>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</si>
  <si>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</si>
  <si>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</si>
  <si>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</si>
  <si>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</si>
  <si>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</si>
  <si>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</si>
  <si>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</si>
  <si>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</si>
  <si>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</si>
  <si>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</si>
  <si>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</si>
  <si>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</si>
  <si>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</si>
  <si>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</si>
  <si>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</si>
  <si>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</si>
  <si>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</si>
  <si>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</si>
  <si>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</si>
  <si>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</si>
  <si>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</si>
  <si>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</si>
  <si>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</si>
  <si>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</si>
  <si>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</si>
  <si>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</si>
  <si>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</si>
  <si>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</si>
  <si>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</si>
  <si>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</si>
  <si>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</si>
  <si>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</si>
  <si>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</si>
  <si>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</si>
  <si>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</si>
  <si>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</si>
  <si>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</si>
  <si>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</si>
  <si>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</si>
  <si>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</si>
  <si>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</si>
  <si>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</si>
  <si>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</si>
  <si>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</si>
  <si>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</si>
  <si>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</si>
  <si>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</si>
  <si>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</si>
  <si>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</si>
  <si>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</si>
  <si>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</si>
  <si>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</si>
  <si>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</si>
  <si>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</si>
  <si>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</si>
  <si>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</si>
  <si>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</si>
  <si>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</si>
  <si>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</si>
  <si>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</si>
  <si>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</si>
  <si>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</si>
  <si>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</si>
  <si>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</si>
  <si>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</si>
  <si>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</si>
  <si>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</si>
  <si>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</si>
  <si>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</si>
  <si>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</si>
  <si>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</si>
  <si>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</si>
  <si>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</si>
  <si>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</si>
  <si>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</si>
  <si>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</si>
  <si>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</si>
  <si>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</si>
  <si>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</si>
  <si>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</si>
  <si>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</si>
  <si>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</si>
  <si>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</si>
  <si>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</si>
  <si>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</si>
  <si>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</si>
  <si>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</si>
  <si>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</si>
  <si>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</si>
  <si>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</si>
  <si>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</si>
  <si>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</si>
  <si>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</si>
  <si>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</si>
  <si>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</si>
  <si>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</si>
  <si>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</si>
  <si>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</si>
  <si>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</si>
  <si>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</si>
  <si>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</si>
  <si>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</si>
  <si>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</si>
  <si>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</si>
  <si>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</si>
  <si>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</si>
  <si>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</si>
  <si>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</si>
  <si>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</si>
  <si>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</si>
  <si>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</si>
  <si>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</si>
  <si>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</si>
  <si>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</si>
  <si>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</si>
  <si>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</si>
  <si>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</si>
  <si>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</si>
  <si>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</si>
  <si>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</si>
  <si>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</si>
  <si>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</si>
  <si>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</si>
  <si>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</si>
  <si>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</si>
  <si>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</si>
  <si>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</si>
  <si>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</si>
  <si>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</si>
  <si>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</si>
  <si>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</si>
  <si>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</si>
  <si>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</si>
  <si>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</si>
  <si>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</si>
  <si>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</si>
  <si>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</si>
  <si>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</si>
  <si>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</si>
  <si>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</si>
  <si>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</si>
  <si>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</si>
  <si>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</si>
  <si>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</si>
  <si>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</si>
  <si>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</si>
  <si>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</si>
  <si>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</si>
  <si>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</si>
  <si>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</si>
  <si>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</si>
  <si>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</si>
  <si>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</si>
  <si>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</si>
  <si>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</si>
  <si>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</si>
  <si>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</si>
  <si>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</si>
  <si>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</si>
  <si>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</si>
  <si>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</si>
  <si>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</si>
  <si>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</si>
  <si>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</si>
  <si>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</si>
  <si>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</si>
  <si>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</si>
  <si>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</si>
  <si>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</si>
  <si>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</si>
  <si>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</si>
  <si>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</si>
  <si>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</si>
  <si>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</si>
  <si>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</si>
  <si>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</si>
  <si>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</si>
  <si>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</si>
  <si>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</si>
  <si>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</si>
  <si>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</si>
  <si>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</si>
  <si>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</si>
  <si>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</si>
  <si>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</si>
  <si>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</si>
  <si>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</si>
  <si>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</si>
  <si>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</si>
  <si>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</si>
  <si>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</si>
  <si>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</si>
  <si>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</si>
  <si>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</si>
  <si>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</si>
  <si>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</si>
  <si>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</si>
  <si>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</si>
  <si>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</si>
  <si>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</si>
  <si>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</si>
  <si>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</si>
  <si>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</si>
  <si>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</si>
  <si>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</si>
  <si>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</si>
  <si>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</si>
  <si>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</si>
  <si>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</si>
  <si>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</si>
  <si>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</si>
  <si>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</si>
  <si>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</si>
  <si>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</si>
  <si>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</si>
  <si>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</si>
  <si>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</si>
  <si>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</si>
  <si>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</si>
  <si>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</si>
  <si>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</si>
  <si>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</si>
  <si>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</si>
  <si>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</si>
  <si>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</si>
  <si>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</si>
  <si>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</si>
  <si>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</si>
  <si>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</si>
  <si>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</si>
  <si>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</si>
  <si>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</si>
  <si>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</si>
  <si>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</si>
  <si>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</si>
  <si>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</si>
  <si>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</si>
  <si>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</si>
  <si>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</si>
  <si>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</si>
  <si>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</si>
  <si>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</si>
  <si>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</si>
  <si>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</si>
  <si>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</si>
  <si>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</si>
  <si>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</si>
  <si>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</si>
  <si>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</si>
  <si>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</si>
  <si>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</si>
  <si>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</si>
  <si>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</si>
  <si>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</si>
  <si>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</si>
  <si>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</si>
  <si>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</si>
  <si>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</si>
  <si>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</si>
  <si>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</si>
  <si>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</si>
  <si>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</si>
  <si>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</si>
  <si>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</si>
  <si>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</si>
  <si>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</si>
  <si>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</si>
  <si>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</si>
  <si>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</si>
  <si>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</si>
  <si>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</si>
  <si>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</si>
  <si>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</si>
  <si>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</si>
  <si>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</si>
  <si>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</si>
  <si>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</si>
  <si>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</si>
  <si>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</si>
  <si>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</si>
  <si>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</si>
  <si>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</si>
  <si>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</si>
  <si>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</si>
  <si>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</si>
  <si>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</si>
  <si>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</si>
  <si>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</si>
  <si>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</si>
  <si>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</si>
  <si>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</si>
  <si>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</si>
  <si>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</si>
  <si>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</si>
  <si>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</si>
  <si>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</si>
  <si>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</si>
  <si>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</si>
  <si>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</si>
  <si>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</si>
  <si>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</si>
  <si>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</si>
  <si>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</si>
  <si>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</si>
  <si>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</si>
  <si>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</si>
  <si>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</si>
  <si>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</si>
  <si>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</si>
  <si>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</si>
  <si>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</si>
  <si>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</si>
  <si>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</si>
  <si>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</si>
  <si>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</si>
  <si>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</si>
  <si>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</si>
  <si>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</si>
  <si>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</si>
  <si>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</si>
  <si>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</si>
  <si>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</si>
  <si>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</si>
  <si>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</si>
  <si>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</si>
  <si>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</si>
  <si>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</si>
  <si>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</si>
  <si>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</si>
  <si>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</si>
  <si>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</si>
  <si>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</si>
  <si>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</si>
  <si>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</si>
  <si>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</si>
  <si>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</si>
  <si>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</si>
  <si>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</si>
  <si>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</si>
  <si>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</si>
  <si>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</si>
  <si>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</si>
  <si>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</si>
  <si>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</si>
  <si>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</si>
  <si>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</si>
  <si>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</si>
  <si>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</si>
  <si>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</si>
  <si>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</si>
  <si>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</si>
  <si>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</si>
  <si>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</si>
  <si>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</si>
  <si>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</si>
  <si>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</si>
  <si>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</si>
  <si>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</si>
  <si>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</si>
  <si>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</si>
  <si>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</si>
  <si>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</si>
  <si>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</si>
  <si>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</si>
  <si>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</si>
  <si>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</si>
  <si>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</si>
  <si>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</si>
  <si>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</si>
  <si>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</si>
  <si>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</si>
  <si>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</si>
  <si>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</si>
  <si>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</si>
  <si>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</si>
  <si>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</si>
  <si>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</si>
  <si>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</si>
  <si>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</si>
  <si>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</si>
  <si>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</si>
  <si>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</si>
  <si>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</si>
  <si>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</si>
  <si>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</si>
  <si>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</si>
  <si>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</si>
  <si>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</si>
  <si>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</si>
  <si>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</si>
  <si>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</si>
  <si>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</si>
  <si>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</si>
  <si>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</si>
  <si>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</si>
  <si>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</si>
  <si>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</si>
  <si>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</si>
  <si>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</si>
  <si>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</si>
  <si>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</si>
  <si>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</si>
  <si>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</si>
  <si>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</si>
  <si>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</si>
  <si>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</si>
  <si>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</si>
  <si>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</si>
  <si>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</si>
  <si>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</si>
  <si>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</si>
  <si>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</si>
  <si>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</si>
  <si>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</si>
  <si>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</si>
  <si>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</si>
  <si>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</si>
  <si>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</si>
  <si>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</si>
  <si>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</si>
  <si>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</si>
  <si>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</si>
  <si>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</si>
  <si>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</si>
  <si>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</si>
  <si>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</si>
  <si>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</si>
  <si>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</si>
  <si>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</si>
  <si>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</si>
  <si>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</si>
  <si>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</si>
  <si>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</si>
  <si>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</si>
  <si>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</si>
  <si>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</si>
  <si>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</si>
  <si>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</si>
  <si>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</si>
  <si>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</si>
  <si>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</si>
  <si>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</si>
  <si>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</si>
  <si>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</si>
  <si>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</si>
  <si>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</si>
  <si>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</si>
  <si>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</si>
  <si>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</si>
  <si>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</si>
  <si>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</si>
  <si>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</si>
  <si>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</si>
  <si>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</si>
  <si>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</si>
  <si>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</si>
  <si>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</si>
  <si>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</si>
  <si>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</si>
  <si>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</si>
  <si>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</si>
  <si>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</si>
  <si>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</si>
  <si>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</si>
  <si>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</si>
  <si>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</si>
  <si>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</si>
  <si>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</si>
  <si>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</si>
  <si>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</si>
  <si>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</si>
  <si>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</si>
  <si>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</si>
  <si>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</si>
  <si>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</si>
  <si>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</si>
  <si>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</si>
  <si>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</si>
  <si>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</si>
  <si>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</si>
  <si>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</si>
  <si>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</si>
  <si>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</si>
  <si>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</si>
  <si>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</si>
  <si>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</si>
  <si>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</si>
  <si>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</si>
  <si>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</si>
  <si>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</si>
  <si>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</si>
  <si>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</si>
  <si>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</si>
  <si>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</si>
  <si>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</si>
  <si>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</si>
  <si>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</si>
  <si>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</si>
  <si>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</si>
  <si>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</si>
  <si>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</si>
  <si>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</si>
  <si>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</si>
  <si>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</si>
  <si>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</si>
  <si>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</si>
  <si>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</si>
  <si>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</si>
  <si>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</si>
  <si>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</si>
  <si>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</si>
  <si>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</si>
  <si>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</si>
  <si>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</si>
  <si>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</si>
  <si>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</si>
  <si>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</si>
  <si>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</si>
  <si>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</si>
  <si>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</si>
  <si>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</si>
  <si>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</si>
  <si>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</si>
  <si>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</si>
  <si>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</si>
  <si>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</si>
  <si>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</si>
  <si>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</si>
  <si>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</si>
  <si>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</si>
  <si>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</si>
  <si>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</si>
  <si>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</si>
  <si>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</si>
  <si>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</si>
  <si>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</si>
  <si>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</si>
  <si>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</si>
  <si>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</si>
  <si>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</si>
  <si>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</si>
  <si>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</si>
  <si>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</si>
  <si>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</si>
  <si>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</si>
  <si>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</si>
  <si>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</si>
  <si>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</si>
  <si>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</si>
  <si>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</si>
  <si>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</si>
  <si>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</si>
  <si>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</si>
  <si>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</si>
  <si>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</si>
  <si>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</si>
  <si>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</si>
  <si>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</si>
  <si>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</si>
  <si>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</si>
  <si>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</si>
  <si>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</si>
  <si>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</si>
  <si>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</si>
  <si>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</si>
  <si>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</si>
  <si>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</si>
  <si>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</si>
  <si>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</si>
  <si>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</si>
  <si>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</si>
  <si>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</si>
  <si>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</si>
  <si>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</si>
  <si>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</si>
  <si>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</si>
  <si>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</si>
  <si>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</si>
  <si>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</si>
  <si>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</si>
  <si>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</si>
  <si>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</si>
  <si>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</si>
  <si>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</si>
  <si>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</si>
  <si>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</si>
  <si>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</si>
  <si>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</si>
  <si>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</si>
  <si>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</si>
  <si>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</si>
  <si>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</si>
  <si>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</si>
  <si>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</si>
  <si>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</si>
  <si>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</si>
  <si>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</si>
  <si>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</si>
  <si>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</si>
  <si>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</si>
  <si>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</si>
  <si>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</si>
  <si>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</si>
  <si>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</si>
  <si>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</si>
  <si>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</si>
  <si>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</si>
  <si>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</si>
  <si>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</si>
  <si>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</si>
  <si>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</si>
  <si>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</si>
  <si>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</si>
  <si>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</si>
  <si>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</si>
  <si>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</si>
  <si>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</si>
  <si>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</si>
  <si>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</si>
  <si>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</si>
  <si>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</si>
  <si>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</si>
  <si>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</si>
  <si>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</si>
  <si>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</si>
  <si>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</si>
  <si>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</si>
  <si>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</si>
  <si>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</si>
  <si>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</si>
  <si>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</si>
  <si>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</si>
  <si>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</si>
  <si>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</si>
  <si>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</si>
  <si>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</si>
  <si>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</si>
  <si>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</si>
  <si>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</si>
  <si>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</si>
  <si>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</si>
  <si>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</si>
  <si>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</si>
  <si>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</si>
  <si>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</si>
  <si>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</si>
  <si>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</si>
  <si>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</si>
  <si>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</si>
  <si>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</si>
  <si>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</si>
  <si>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</si>
  <si>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</si>
  <si>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</si>
  <si>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</si>
  <si>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</si>
  <si>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</si>
  <si>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</si>
  <si>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</si>
  <si>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</si>
  <si>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</si>
  <si>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</si>
  <si>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</si>
  <si>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</si>
  <si>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</si>
  <si>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</si>
  <si>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</si>
  <si>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</si>
  <si>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</si>
  <si>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</si>
  <si>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</si>
  <si>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</si>
  <si>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</si>
  <si>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</si>
  <si>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</si>
  <si>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</si>
  <si>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</si>
  <si>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</si>
  <si>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</si>
  <si>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</si>
  <si>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</si>
  <si>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</si>
  <si>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</si>
  <si>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</si>
  <si>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</si>
  <si>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</si>
  <si>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</si>
  <si>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</si>
  <si>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</si>
  <si>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</si>
  <si>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</si>
  <si>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</si>
  <si>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</si>
  <si>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</si>
  <si>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</si>
  <si>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</si>
  <si>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</si>
  <si>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</si>
  <si>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</si>
  <si>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</si>
  <si>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</si>
  <si>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</si>
  <si>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</si>
  <si>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</si>
  <si>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</si>
  <si>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</si>
  <si>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</si>
  <si>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</si>
  <si>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</si>
  <si>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</si>
  <si>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</si>
  <si>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</si>
  <si>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</si>
  <si>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</si>
  <si>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</si>
  <si>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</si>
  <si>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</si>
  <si>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</si>
  <si>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</si>
  <si>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</si>
  <si>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</si>
  <si>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</si>
  <si>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</si>
  <si>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</si>
  <si>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</si>
  <si>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</si>
  <si>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</si>
  <si>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</si>
  <si>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</si>
  <si>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</si>
  <si>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</si>
  <si>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</si>
  <si>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</si>
  <si>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</si>
  <si>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</si>
  <si>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</si>
  <si>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</si>
  <si>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</si>
  <si>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</si>
  <si>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</si>
  <si>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</si>
  <si>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</si>
  <si>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</si>
  <si>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</si>
  <si>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</si>
  <si>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</si>
  <si>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</si>
  <si>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</si>
  <si>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</si>
  <si>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</si>
  <si>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</si>
  <si>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</si>
  <si>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</si>
  <si>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</si>
  <si>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</si>
  <si>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</si>
  <si>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</si>
  <si>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</si>
  <si>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</si>
  <si>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</si>
  <si>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</si>
  <si>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</si>
  <si>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</si>
  <si>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</si>
  <si>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</si>
  <si>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</si>
  <si>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</si>
  <si>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</si>
  <si>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</si>
  <si>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</si>
  <si>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</si>
  <si>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</si>
  <si>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</si>
  <si>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</si>
  <si>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</si>
  <si>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</si>
  <si>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</si>
  <si>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</si>
  <si>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</si>
  <si>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</si>
  <si>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</si>
  <si>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</si>
  <si>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</si>
  <si>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</si>
  <si>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</si>
  <si>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</si>
  <si>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</si>
  <si>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</si>
  <si>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</si>
  <si>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</si>
  <si>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</si>
  <si>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</si>
  <si>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</si>
  <si>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</si>
  <si>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</si>
  <si>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</si>
  <si>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</si>
  <si>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</si>
  <si>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</si>
  <si>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</si>
  <si>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</si>
  <si>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</si>
  <si>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</si>
  <si>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</si>
  <si>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</si>
  <si>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</si>
  <si>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</si>
  <si>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</si>
  <si>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</si>
  <si>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</si>
  <si>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</si>
  <si>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</si>
  <si>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</si>
  <si>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</si>
  <si>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</si>
  <si>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</si>
  <si>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</si>
  <si>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</si>
  <si>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</si>
  <si>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</si>
  <si>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</si>
  <si>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</si>
  <si>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</si>
  <si>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</si>
  <si>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</si>
  <si>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</si>
  <si>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</si>
  <si>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</si>
  <si>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</si>
  <si>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</si>
  <si>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</si>
  <si>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</si>
  <si>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</si>
  <si>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</si>
  <si>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</si>
  <si>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</si>
  <si>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</si>
  <si>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</si>
  <si>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</si>
  <si>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</si>
  <si>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</si>
  <si>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</si>
  <si>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</si>
  <si>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</si>
  <si>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</si>
  <si>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</si>
  <si>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</si>
  <si>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</si>
  <si>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</si>
  <si>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</si>
  <si>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</si>
  <si>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</si>
  <si>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</si>
  <si>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</si>
  <si>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</si>
  <si>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</si>
  <si>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</si>
  <si>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</si>
  <si>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</si>
  <si>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</si>
  <si>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</si>
  <si>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</si>
  <si>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</si>
  <si>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</si>
  <si>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</si>
  <si>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</si>
  <si>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</si>
  <si>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</si>
  <si>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</si>
  <si>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</si>
  <si>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</si>
  <si>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</si>
  <si>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</si>
  <si>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</si>
  <si>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</si>
  <si>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</si>
  <si>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</si>
  <si>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</si>
  <si>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</si>
  <si>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</si>
  <si>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</si>
  <si>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</si>
  <si>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</si>
  <si>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</si>
  <si>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</si>
  <si>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</si>
  <si>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</si>
  <si>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</si>
  <si>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</si>
  <si>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</si>
  <si>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</si>
  <si>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</si>
  <si>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</si>
  <si>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</si>
  <si>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</si>
  <si>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</si>
  <si>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</si>
  <si>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</si>
  <si>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</si>
  <si>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</si>
  <si>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</si>
  <si>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</si>
  <si>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</si>
  <si>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</si>
  <si>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</si>
  <si>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</si>
  <si>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</si>
  <si>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</si>
  <si>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</si>
  <si>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</si>
  <si>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</si>
  <si>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</si>
  <si>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</si>
  <si>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</si>
  <si>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</si>
  <si>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</si>
  <si>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</si>
  <si>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</si>
  <si>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</si>
  <si>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</si>
  <si>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</si>
  <si>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</si>
  <si>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</si>
  <si>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</si>
  <si>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</si>
  <si>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</si>
  <si>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</si>
  <si>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</si>
  <si>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</si>
  <si>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</si>
  <si>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</si>
  <si>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</si>
  <si>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</si>
  <si>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</si>
  <si>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</si>
  <si>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</si>
  <si>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</si>
  <si>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</si>
  <si>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</si>
  <si>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</si>
  <si>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</si>
  <si>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</si>
  <si>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</si>
  <si>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</si>
  <si>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</si>
  <si>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</si>
  <si>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</si>
  <si>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</si>
  <si>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</si>
  <si>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</si>
  <si>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</si>
  <si>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</si>
  <si>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</si>
  <si>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</si>
  <si>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</si>
  <si>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</si>
  <si>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</si>
  <si>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</si>
  <si>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</si>
  <si>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</si>
  <si>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</si>
  <si>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</si>
  <si>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</si>
  <si>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</si>
  <si>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</si>
  <si>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</si>
  <si>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</si>
  <si>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</si>
  <si>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</si>
  <si>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</si>
  <si>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</si>
  <si>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</si>
  <si>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</si>
  <si>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</si>
  <si>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</si>
  <si>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</si>
  <si>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</si>
  <si>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</si>
  <si>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</si>
  <si>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</si>
  <si>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</si>
  <si>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</si>
  <si>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</si>
  <si>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</si>
  <si>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</si>
  <si>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</si>
  <si>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</si>
  <si>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</si>
  <si>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</si>
  <si>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</si>
  <si>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</si>
  <si>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</si>
  <si>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</si>
  <si>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</si>
  <si>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</si>
  <si>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</si>
  <si>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</si>
  <si>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</si>
  <si>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</si>
  <si>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</si>
  <si>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</si>
  <si>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</si>
  <si>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</si>
  <si>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</si>
  <si>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</si>
  <si>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</si>
  <si>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</si>
  <si>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</si>
  <si>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</si>
  <si>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</si>
  <si>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</si>
  <si>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</si>
  <si>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</si>
  <si>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</si>
  <si>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</si>
  <si>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</si>
  <si>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</si>
  <si>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</si>
  <si>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</si>
  <si>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</si>
  <si>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</si>
  <si>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</si>
  <si>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</si>
  <si>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</si>
  <si>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</si>
  <si>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</si>
  <si>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</si>
  <si>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</si>
  <si>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</si>
  <si>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</si>
  <si>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</si>
  <si>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</si>
  <si>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</si>
  <si>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</si>
  <si>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</si>
  <si>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</si>
  <si>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</si>
  <si>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</si>
  <si>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</si>
  <si>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</si>
  <si>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</si>
  <si>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</si>
  <si>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</si>
  <si>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</si>
  <si>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</si>
  <si>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</si>
  <si>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</si>
  <si>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</si>
  <si>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</si>
  <si>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</si>
  <si>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</si>
  <si>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</si>
  <si>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</si>
  <si>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</si>
  <si>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</si>
  <si>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</si>
  <si>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</si>
  <si>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</si>
  <si>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</si>
  <si>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</si>
  <si>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</si>
  <si>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</si>
  <si>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</si>
  <si>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</si>
  <si>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</si>
  <si>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</si>
  <si>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</si>
  <si>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</si>
  <si>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</si>
  <si>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</si>
  <si>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</si>
  <si>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</si>
  <si>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</si>
  <si>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</si>
  <si>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</si>
  <si>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</si>
  <si>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</si>
  <si>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</si>
  <si>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</si>
  <si>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</si>
  <si>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</si>
  <si>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</si>
  <si>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</si>
  <si>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</si>
  <si>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</si>
  <si>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</si>
  <si>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</si>
  <si>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</si>
  <si>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</si>
  <si>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</si>
  <si>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</si>
  <si>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</si>
  <si>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</si>
  <si>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</si>
  <si>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</si>
  <si>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</si>
  <si>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</si>
  <si>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</si>
  <si>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</si>
  <si>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</si>
  <si>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</si>
  <si>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</si>
  <si>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</si>
  <si>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</si>
  <si>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</si>
  <si>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</si>
  <si>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</si>
  <si>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</si>
  <si>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</si>
  <si>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</si>
  <si>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</si>
  <si>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</si>
  <si>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</si>
  <si>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</si>
  <si>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</si>
  <si>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</si>
  <si>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</si>
  <si>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</si>
  <si>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</si>
  <si>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</si>
  <si>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</si>
  <si>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</si>
  <si>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</si>
  <si>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</si>
  <si>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</si>
  <si>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</si>
  <si>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</si>
  <si>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</si>
  <si>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</si>
  <si>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</si>
  <si>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</si>
  <si>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</si>
  <si>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</si>
  <si>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</si>
  <si>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</si>
  <si>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</si>
  <si>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</si>
  <si>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</si>
  <si>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</si>
  <si>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</si>
  <si>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</si>
  <si>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</si>
  <si>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</si>
  <si>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</si>
  <si>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</si>
  <si>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</si>
  <si>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</si>
  <si>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</si>
  <si>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</si>
  <si>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</si>
  <si>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</si>
  <si>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</si>
  <si>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</si>
  <si>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</si>
  <si>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</si>
  <si>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</si>
  <si>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</si>
  <si>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</si>
  <si>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</si>
  <si>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</si>
  <si>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</si>
  <si>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</si>
  <si>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</si>
  <si>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</si>
  <si>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</si>
  <si>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</si>
  <si>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</si>
  <si>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</si>
  <si>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</si>
  <si>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</si>
  <si>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</si>
  <si>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</si>
  <si>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</si>
  <si>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</si>
  <si>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</si>
  <si>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</si>
  <si>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</si>
  <si>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</si>
  <si>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</si>
  <si>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</si>
  <si>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</si>
  <si>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</si>
  <si>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</si>
  <si>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</si>
  <si>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</si>
  <si>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</si>
  <si>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</si>
  <si>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</si>
  <si>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</si>
  <si>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</si>
  <si>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</si>
  <si>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</si>
  <si>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</si>
  <si>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</si>
  <si>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</si>
  <si>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</si>
  <si>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</si>
  <si>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</si>
  <si>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</si>
  <si>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</si>
  <si>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</si>
  <si>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</si>
  <si>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</si>
  <si>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</si>
  <si>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</si>
  <si>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</si>
  <si>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</si>
  <si>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</si>
  <si>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</si>
  <si>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</si>
  <si>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</si>
  <si>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</si>
  <si>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</si>
  <si>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</si>
  <si>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</si>
  <si>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</si>
  <si>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</si>
  <si>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</si>
  <si>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</si>
  <si>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</si>
  <si>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</si>
  <si>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</si>
  <si>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</si>
  <si>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</si>
  <si>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</si>
  <si>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</si>
  <si>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</si>
  <si>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</si>
  <si>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</si>
  <si>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</si>
  <si>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</si>
  <si>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</si>
  <si>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</si>
  <si>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</si>
  <si>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</si>
  <si>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</si>
  <si>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</si>
  <si>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</si>
  <si>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</si>
  <si>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</si>
  <si>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</si>
  <si>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</si>
  <si>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</si>
  <si>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</si>
  <si>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</si>
  <si>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</si>
  <si>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</si>
  <si>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</si>
  <si>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</si>
  <si>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</si>
  <si>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</si>
  <si>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</si>
  <si>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</si>
  <si>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</si>
  <si>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</si>
  <si>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</si>
  <si>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</si>
  <si>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</si>
  <si>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</si>
  <si>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</si>
  <si>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</si>
  <si>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</si>
  <si>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</si>
  <si>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</si>
  <si>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</si>
  <si>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</si>
  <si>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</si>
  <si>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</si>
  <si>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</si>
  <si>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</si>
  <si>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</si>
  <si>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</si>
  <si>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</si>
  <si>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</si>
  <si>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</si>
  <si>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</si>
  <si>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</si>
  <si>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</si>
  <si>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</si>
  <si>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</si>
  <si>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</si>
  <si>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</si>
  <si>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</si>
  <si>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</si>
  <si>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</si>
  <si>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</si>
  <si>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</si>
  <si>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</si>
  <si>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</si>
  <si>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</si>
  <si>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</si>
  <si>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</si>
  <si>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</si>
  <si>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</si>
  <si>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</si>
  <si>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</si>
  <si>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</si>
  <si>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</si>
  <si>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</si>
  <si>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</si>
  <si>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</si>
  <si>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</si>
  <si>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</si>
  <si>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</si>
  <si>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</si>
  <si>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</si>
  <si>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</si>
  <si>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</si>
  <si>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</si>
  <si>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</si>
  <si>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</si>
  <si>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</si>
  <si>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</si>
  <si>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</si>
  <si>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</si>
  <si>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</si>
  <si>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</si>
  <si>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</si>
  <si>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</si>
  <si>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</si>
  <si>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</si>
  <si>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</si>
  <si>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</si>
  <si>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</si>
  <si>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</si>
  <si>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</si>
  <si>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</si>
  <si>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</si>
  <si>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</si>
  <si>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</si>
  <si>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</si>
  <si>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</si>
  <si>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</si>
  <si>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</si>
  <si>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</si>
  <si>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</si>
  <si>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</si>
  <si>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</si>
  <si>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</si>
  <si>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</si>
  <si>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</si>
  <si>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</si>
  <si>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</si>
  <si>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</si>
  <si>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</si>
  <si>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</si>
  <si>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</si>
  <si>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</si>
  <si>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</si>
  <si>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</si>
  <si>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</si>
  <si>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</si>
  <si>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</si>
  <si>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</si>
  <si>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</si>
  <si>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</si>
  <si>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</si>
  <si>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</si>
  <si>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</si>
  <si>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</si>
  <si>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</si>
  <si>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</si>
  <si>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</si>
  <si>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</si>
  <si>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</si>
  <si>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</si>
  <si>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</si>
  <si>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</si>
  <si>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</si>
  <si>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</si>
  <si>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</si>
  <si>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</si>
  <si>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</si>
  <si>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</si>
  <si>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</si>
  <si>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</si>
  <si>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</si>
  <si>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</si>
  <si>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</si>
  <si>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</si>
  <si>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</si>
  <si>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</si>
  <si>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</si>
  <si>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</si>
  <si>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</si>
  <si>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</si>
  <si>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</si>
  <si>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</si>
  <si>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</si>
  <si>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</si>
  <si>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</si>
  <si>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</si>
  <si>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</si>
  <si>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</si>
  <si>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</si>
  <si>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</si>
  <si>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</si>
  <si>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</si>
  <si>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</si>
  <si>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</si>
  <si>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</si>
  <si>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</si>
  <si>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</si>
  <si>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</si>
  <si>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</si>
  <si>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</si>
  <si>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</si>
  <si>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</si>
  <si>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</si>
  <si>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</si>
  <si>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</si>
  <si>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</si>
  <si>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</si>
  <si>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</si>
  <si>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</si>
  <si>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</si>
  <si>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</si>
  <si>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</si>
  <si>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</si>
  <si>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</si>
  <si>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</si>
  <si>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</si>
  <si>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</si>
  <si>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</si>
  <si>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</si>
  <si>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</si>
  <si>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</si>
  <si>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</si>
  <si>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</si>
  <si>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</si>
  <si>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</si>
  <si>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</si>
  <si>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</si>
  <si>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</si>
  <si>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</si>
  <si>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</si>
  <si>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</si>
  <si>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</si>
  <si>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</si>
  <si>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</si>
  <si>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</si>
  <si>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</si>
  <si>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</si>
  <si>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</si>
  <si>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</si>
  <si>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</si>
  <si>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</si>
  <si>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</si>
  <si>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</si>
  <si>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</si>
  <si>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</si>
  <si>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</si>
  <si>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</si>
  <si>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</si>
  <si>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</si>
  <si>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</si>
  <si>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</si>
  <si>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</si>
  <si>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</si>
  <si>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</si>
  <si>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</si>
  <si>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</si>
  <si>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</si>
  <si>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</si>
  <si>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</si>
  <si>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</si>
  <si>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</si>
  <si>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</si>
  <si>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</si>
  <si>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</si>
  <si>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</si>
  <si>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</si>
  <si>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</si>
  <si>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</si>
  <si>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</si>
  <si>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</si>
  <si>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</si>
  <si>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</si>
  <si>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</si>
  <si>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</si>
  <si>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</si>
  <si>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</si>
  <si>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</si>
  <si>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</si>
  <si>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</si>
  <si>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</si>
  <si>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</si>
  <si>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</si>
  <si>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</si>
  <si>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</si>
  <si>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</si>
  <si>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</si>
  <si>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</si>
  <si>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</si>
  <si>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</si>
  <si>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</si>
  <si>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</si>
  <si>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</si>
  <si>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</si>
  <si>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</si>
  <si>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</si>
  <si>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</si>
  <si>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</si>
  <si>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</si>
  <si>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</si>
  <si>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</si>
  <si>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</si>
  <si>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</si>
  <si>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</si>
  <si>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</si>
  <si>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</si>
  <si>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</si>
  <si>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</si>
  <si>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</si>
  <si>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</si>
  <si>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</si>
  <si>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</si>
  <si>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</si>
  <si>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</si>
  <si>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</si>
  <si>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</si>
  <si>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</si>
  <si>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</si>
  <si>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</si>
  <si>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</si>
  <si>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</si>
  <si>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</si>
  <si>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</si>
  <si>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</si>
  <si>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</si>
  <si>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</si>
  <si>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</si>
  <si>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</si>
  <si>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</si>
  <si>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</si>
  <si>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</si>
  <si>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</si>
  <si>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</si>
  <si>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</si>
  <si>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</si>
  <si>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</si>
  <si>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</si>
  <si>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</si>
  <si>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</si>
  <si>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</si>
  <si>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</si>
  <si>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</si>
  <si>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</si>
  <si>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</si>
  <si>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</si>
  <si>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</si>
  <si>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</si>
  <si>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</si>
  <si>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</si>
  <si>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</si>
  <si>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</si>
  <si>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</si>
  <si>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</si>
  <si>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</si>
  <si>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</si>
  <si>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</si>
  <si>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</si>
  <si>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</si>
  <si>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</si>
  <si>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</si>
  <si>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</si>
  <si>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</si>
  <si>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</si>
  <si>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</si>
  <si>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</si>
  <si>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</si>
  <si>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</si>
  <si>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</si>
  <si>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</si>
  <si>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</si>
  <si>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</si>
  <si>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</si>
  <si>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</si>
  <si>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</si>
  <si>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</si>
  <si>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</si>
  <si>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</si>
  <si>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</si>
  <si>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</si>
  <si>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</si>
  <si>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</si>
  <si>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</si>
  <si>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</si>
  <si>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</si>
  <si>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</si>
  <si>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</si>
  <si>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</si>
  <si>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</si>
  <si>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</si>
  <si>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</si>
  <si>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</si>
  <si>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</si>
  <si>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</si>
  <si>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</si>
  <si>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</si>
  <si>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</si>
  <si>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</si>
  <si>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</si>
  <si>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</si>
  <si>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</si>
  <si>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</si>
  <si>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</si>
  <si>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</si>
  <si>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</si>
  <si>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</si>
  <si>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</si>
  <si>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</si>
  <si>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</si>
  <si>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</si>
  <si>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</si>
  <si>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</si>
  <si>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</si>
  <si>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</si>
  <si>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</si>
  <si>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</si>
  <si>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</si>
  <si>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</si>
  <si>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</si>
  <si>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</si>
  <si>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</si>
  <si>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</si>
  <si>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</si>
  <si>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</si>
  <si>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</si>
  <si>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</si>
  <si>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</si>
  <si>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</si>
  <si>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</si>
  <si>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</si>
  <si>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</si>
  <si>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</si>
  <si>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</si>
  <si>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</si>
  <si>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</si>
  <si>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</si>
  <si>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</si>
  <si>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</si>
  <si>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</si>
  <si>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</si>
  <si>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</si>
  <si>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</si>
  <si>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</si>
  <si>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</si>
  <si>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</si>
  <si>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</si>
  <si>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</si>
  <si>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</si>
  <si>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</si>
  <si>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</si>
  <si>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</si>
  <si>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</si>
  <si>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</si>
  <si>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</si>
  <si>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</si>
  <si>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</si>
  <si>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</si>
  <si>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</si>
  <si>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</si>
  <si>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</si>
  <si>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</si>
  <si>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</si>
  <si>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</si>
  <si>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</si>
  <si>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</si>
  <si>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</si>
  <si>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</si>
  <si>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</si>
  <si>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</si>
  <si>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</si>
  <si>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</si>
  <si>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</si>
  <si>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</si>
  <si>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</si>
  <si>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</si>
  <si>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</si>
  <si>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</si>
  <si>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</si>
  <si>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</si>
  <si>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</si>
  <si>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</si>
  <si>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</si>
  <si>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</si>
  <si>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</si>
  <si>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</si>
  <si>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</si>
  <si>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</si>
  <si>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</si>
  <si>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</si>
  <si>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</si>
  <si>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</si>
  <si>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</si>
  <si>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</si>
  <si>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</si>
  <si>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</si>
  <si>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</si>
  <si>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</si>
  <si>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</si>
  <si>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</si>
  <si>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</si>
  <si>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</si>
  <si>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</si>
  <si>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</si>
  <si>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</si>
  <si>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</si>
  <si>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</si>
  <si>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</si>
  <si>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</si>
  <si>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</si>
  <si>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</si>
  <si>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</si>
  <si>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</si>
  <si>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</si>
  <si>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</si>
  <si>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</si>
  <si>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</si>
  <si>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</si>
  <si>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</si>
  <si>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</si>
  <si>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</si>
  <si>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</si>
  <si>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</si>
  <si>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</si>
  <si>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</si>
  <si>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</si>
  <si>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</si>
  <si>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</si>
  <si>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</si>
  <si>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</si>
  <si>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</si>
  <si>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</si>
  <si>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</si>
  <si>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</si>
  <si>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</si>
  <si>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</si>
  <si>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</si>
  <si>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</si>
  <si>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</si>
  <si>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</si>
  <si>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</si>
  <si>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</si>
  <si>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</si>
  <si>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</si>
  <si>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</si>
  <si>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</si>
  <si>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</si>
  <si>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</si>
  <si>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</si>
  <si>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</si>
  <si>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</si>
  <si>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</si>
  <si>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</si>
  <si>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</si>
  <si>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</si>
  <si>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</si>
  <si>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</si>
  <si>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</si>
  <si>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</si>
  <si>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</si>
  <si>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</si>
  <si>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</si>
  <si>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</si>
  <si>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</si>
  <si>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</si>
  <si>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</si>
  <si>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</si>
  <si>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</si>
  <si>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</si>
  <si>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</si>
  <si>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</si>
  <si>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</si>
  <si>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</si>
  <si>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</si>
  <si>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</si>
  <si>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</si>
  <si>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</si>
  <si>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</si>
  <si>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</si>
  <si>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</si>
  <si>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</si>
  <si>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</si>
  <si>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</si>
  <si>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</si>
  <si>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</si>
  <si>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</si>
  <si>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</si>
  <si>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</si>
  <si>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</si>
  <si>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</si>
  <si>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</si>
  <si>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</si>
  <si>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</si>
  <si>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</si>
  <si>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</si>
  <si>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</si>
  <si>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</si>
  <si>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</si>
  <si>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</si>
  <si>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</si>
  <si>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</si>
  <si>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</si>
  <si>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</si>
  <si>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</si>
  <si>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</si>
  <si>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</si>
  <si>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</si>
  <si>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</si>
  <si>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</si>
  <si>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</si>
  <si>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</si>
  <si>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</si>
  <si>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</si>
  <si>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</si>
  <si>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</si>
  <si>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</si>
  <si>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</si>
  <si>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</si>
  <si>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</si>
  <si>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</si>
  <si>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</si>
  <si>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</si>
  <si>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</si>
  <si>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</si>
  <si>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</si>
  <si>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</si>
  <si>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</si>
  <si>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</si>
  <si>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</si>
  <si>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</si>
  <si>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</si>
  <si>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</si>
  <si>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</si>
  <si>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</si>
  <si>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</si>
  <si>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</si>
  <si>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</si>
  <si>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</si>
  <si>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</si>
  <si>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</si>
  <si>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</si>
  <si>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</si>
  <si>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</si>
  <si>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</si>
  <si>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</si>
  <si>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</si>
  <si>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</si>
  <si>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</si>
  <si>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</si>
  <si>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</si>
  <si>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</si>
  <si>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</si>
  <si>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</si>
  <si>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</si>
  <si>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</si>
  <si>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</si>
  <si>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</si>
  <si>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</si>
  <si>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</si>
  <si>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</si>
  <si>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</si>
  <si>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</si>
  <si>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</si>
  <si>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</si>
  <si>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</si>
  <si>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</si>
  <si>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</si>
  <si>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</si>
  <si>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</si>
  <si>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</si>
  <si>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</si>
  <si>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</si>
  <si>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</si>
  <si>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</si>
  <si>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</si>
  <si>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</si>
  <si>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</si>
  <si>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</si>
  <si>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</si>
  <si>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</si>
  <si>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</si>
  <si>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</si>
  <si>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</si>
  <si>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</si>
  <si>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</si>
  <si>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</si>
  <si>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</si>
  <si>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</si>
  <si>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</si>
  <si>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</si>
  <si>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</si>
  <si>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</si>
  <si>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</si>
  <si>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</si>
  <si>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</si>
  <si>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</si>
  <si>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</si>
  <si>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</si>
  <si>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</si>
  <si>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</si>
  <si>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</si>
  <si>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</si>
  <si>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</si>
  <si>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</si>
  <si>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</si>
  <si>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</si>
  <si>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</si>
  <si>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</si>
  <si>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</si>
  <si>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</si>
  <si>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</si>
  <si>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</si>
  <si>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</si>
  <si>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</si>
  <si>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</si>
  <si>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</si>
  <si>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</si>
  <si>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</si>
  <si>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</si>
  <si>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</si>
  <si>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</si>
  <si>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</si>
  <si>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</si>
  <si>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</si>
  <si>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</si>
  <si>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</si>
  <si>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</si>
  <si>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</si>
  <si>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</si>
  <si>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</si>
  <si>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</si>
  <si>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</si>
  <si>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</si>
  <si>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</si>
  <si>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</si>
  <si>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</si>
  <si>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</si>
  <si>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</si>
  <si>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</si>
  <si>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</si>
  <si>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</si>
  <si>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</si>
  <si>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</si>
  <si>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</si>
  <si>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</si>
  <si>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</si>
  <si>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</si>
  <si>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</si>
  <si>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</si>
  <si>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</si>
  <si>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</si>
  <si>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</si>
  <si>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</si>
  <si>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</si>
  <si>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</si>
  <si>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</si>
  <si>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</si>
  <si>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</si>
  <si>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</si>
  <si>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</si>
  <si>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</si>
  <si>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</si>
  <si>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</si>
  <si>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</si>
  <si>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</si>
  <si>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</si>
  <si>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</si>
  <si>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</si>
  <si>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</si>
  <si>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</si>
  <si>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</si>
  <si>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</si>
  <si>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</si>
  <si>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</si>
  <si>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</si>
  <si>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</si>
  <si>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</si>
  <si>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</si>
  <si>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</si>
  <si>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</si>
  <si>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</si>
  <si>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</si>
  <si>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</si>
  <si>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</si>
  <si>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</si>
  <si>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</si>
  <si>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</si>
  <si>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</si>
  <si>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</si>
  <si>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</si>
  <si>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</si>
  <si>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</si>
  <si>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</si>
  <si>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</si>
  <si>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</si>
  <si>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</si>
  <si>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</si>
  <si>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</si>
  <si>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</si>
  <si>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</si>
  <si>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</si>
  <si>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</si>
  <si>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</si>
  <si>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</si>
  <si>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</si>
  <si>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</si>
  <si>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</si>
  <si>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</si>
  <si>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</si>
  <si>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</si>
  <si>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</si>
  <si>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</si>
  <si>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</si>
  <si>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</si>
  <si>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</si>
  <si>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</si>
  <si>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</si>
  <si>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</si>
  <si>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</si>
  <si>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</si>
  <si>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</si>
  <si>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</si>
  <si>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</si>
  <si>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</si>
  <si>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</si>
  <si>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</si>
  <si>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</si>
  <si>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</si>
  <si>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</si>
  <si>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</si>
  <si>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</si>
  <si>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</si>
  <si>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</si>
  <si>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</si>
  <si>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</si>
  <si>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</si>
  <si>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</si>
  <si>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</si>
  <si>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</si>
  <si>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</si>
  <si>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</si>
  <si>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</si>
  <si>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</si>
  <si>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</si>
  <si>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</si>
  <si>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</si>
  <si>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</si>
  <si>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</si>
  <si>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</si>
  <si>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</si>
  <si>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</si>
  <si>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</si>
  <si>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</si>
  <si>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</si>
  <si>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</si>
  <si>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</si>
  <si>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</si>
  <si>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</si>
  <si>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</si>
  <si>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</si>
  <si>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</si>
  <si>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</si>
  <si>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</si>
  <si>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</si>
  <si>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</si>
  <si>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</si>
  <si>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</si>
  <si>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</si>
  <si>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</si>
  <si>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</si>
  <si>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</si>
  <si>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</si>
  <si>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</si>
  <si>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</si>
  <si>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</si>
  <si>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</si>
  <si>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</si>
  <si>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</si>
  <si>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</si>
  <si>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</si>
  <si>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</si>
  <si>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</si>
  <si>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</si>
  <si>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</si>
  <si>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</si>
  <si>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</si>
  <si>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</si>
  <si>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</si>
  <si>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</si>
  <si>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</si>
  <si>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</si>
  <si>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</si>
  <si>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</si>
  <si>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</si>
  <si>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</si>
  <si>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</si>
  <si>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</si>
  <si>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</si>
  <si>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</si>
  <si>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</si>
  <si>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</si>
  <si>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</si>
  <si>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</si>
  <si>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</si>
  <si>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</si>
  <si>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</si>
  <si>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</si>
  <si>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</si>
  <si>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</si>
  <si>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</si>
  <si>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</si>
  <si>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</si>
  <si>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</si>
  <si>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</si>
  <si>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</si>
  <si>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</si>
  <si>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</si>
  <si>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</si>
  <si>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</si>
  <si>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</si>
  <si>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</si>
  <si>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</si>
  <si>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</si>
  <si>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</si>
  <si>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</si>
  <si>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</si>
  <si>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</si>
  <si>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</si>
  <si>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</si>
  <si>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</si>
  <si>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</si>
  <si>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</si>
  <si>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</si>
  <si>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</si>
  <si>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</si>
  <si>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</si>
  <si>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</si>
  <si>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</si>
  <si>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</si>
  <si>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</si>
  <si>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</si>
  <si>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</si>
  <si>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</si>
  <si>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</si>
  <si>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</si>
  <si>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</si>
  <si>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</si>
  <si>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</si>
  <si>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</si>
  <si>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</si>
  <si>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</si>
  <si>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</si>
  <si>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</si>
  <si>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</si>
  <si>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</si>
  <si>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</si>
  <si>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</si>
  <si>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</si>
  <si>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</si>
  <si>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</si>
  <si>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</si>
  <si>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</si>
  <si>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</si>
  <si>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</si>
  <si>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</si>
  <si>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</si>
  <si>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</si>
  <si>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</si>
  <si>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</si>
  <si>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</si>
  <si>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</si>
  <si>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</si>
  <si>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</si>
  <si>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</si>
  <si>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</si>
  <si>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</si>
  <si>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</si>
  <si>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</si>
  <si>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</si>
  <si>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</si>
  <si>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</si>
  <si>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</si>
  <si>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</si>
  <si>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</si>
  <si>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</si>
  <si>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</si>
  <si>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</si>
  <si>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</si>
  <si>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</si>
  <si>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</si>
  <si>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</si>
  <si>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</si>
  <si>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</si>
  <si>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</si>
  <si>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</si>
  <si>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</si>
  <si>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</si>
  <si>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</si>
  <si>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</si>
  <si>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</si>
  <si>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</si>
  <si>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</si>
  <si>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</si>
  <si>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</si>
  <si>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</si>
  <si>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</si>
  <si>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</si>
  <si>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</si>
  <si>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</si>
  <si>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</si>
  <si>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</si>
  <si>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</si>
  <si>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</si>
  <si>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</si>
  <si>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</si>
  <si>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</si>
  <si>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</si>
  <si>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</si>
  <si>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</si>
  <si>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</si>
  <si>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</si>
  <si>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</si>
  <si>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</si>
  <si>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</si>
  <si>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</si>
  <si>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</si>
  <si>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</si>
  <si>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</si>
  <si>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</si>
  <si>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</si>
  <si>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</si>
  <si>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</si>
  <si>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</si>
  <si>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</si>
  <si>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</si>
  <si>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</si>
  <si>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</si>
  <si>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</si>
  <si>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</si>
  <si>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</si>
  <si>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</si>
  <si>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</si>
  <si>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</si>
  <si>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</si>
  <si>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</si>
  <si>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</si>
  <si>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</si>
  <si>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</si>
  <si>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</si>
  <si>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</si>
  <si>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</si>
  <si>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</si>
  <si>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</si>
  <si>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</si>
  <si>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</si>
  <si>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</si>
  <si>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</si>
  <si>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</si>
  <si>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</si>
  <si>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</si>
  <si>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</si>
  <si>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</si>
  <si>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</si>
  <si>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</si>
  <si>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</si>
  <si>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</si>
  <si>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</si>
  <si>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</si>
  <si>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</si>
  <si>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</si>
  <si>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</si>
  <si>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</si>
  <si>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</si>
  <si>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</si>
  <si>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</si>
  <si>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</si>
  <si>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</si>
  <si>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</si>
  <si>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</si>
  <si>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</si>
  <si>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</si>
  <si>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</si>
  <si>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</si>
  <si>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</si>
  <si>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</si>
  <si>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</si>
  <si>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</si>
  <si>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</si>
  <si>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</si>
  <si>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</si>
  <si>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</si>
  <si>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</si>
  <si>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</si>
  <si>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</si>
  <si>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</si>
  <si>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</si>
  <si>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</si>
  <si>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</si>
  <si>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</si>
  <si>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</si>
  <si>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</si>
  <si>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</si>
  <si>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</si>
  <si>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</si>
  <si>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</si>
  <si>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</si>
  <si>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</si>
  <si>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</si>
  <si>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</si>
  <si>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</si>
  <si>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</si>
  <si>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</si>
  <si>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</si>
  <si>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</si>
  <si>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</si>
  <si>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</si>
  <si>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</si>
  <si>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</si>
  <si>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</si>
  <si>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</si>
  <si>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</si>
  <si>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</si>
  <si>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</si>
  <si>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</si>
  <si>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</si>
  <si>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</si>
  <si>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</si>
  <si>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</si>
  <si>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</si>
  <si>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</si>
  <si>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</si>
  <si>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</si>
  <si>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</si>
  <si>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</si>
  <si>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</si>
  <si>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</si>
  <si>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</si>
  <si>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</si>
  <si>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</si>
  <si>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</si>
  <si>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</si>
  <si>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</si>
  <si>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</si>
  <si>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</si>
  <si>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</si>
  <si>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</si>
  <si>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</si>
  <si>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</si>
  <si>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</si>
  <si>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</si>
  <si>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</si>
  <si>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</si>
  <si>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</si>
  <si>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</si>
  <si>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</si>
  <si>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</si>
  <si>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</si>
  <si>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</si>
  <si>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</si>
  <si>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</si>
  <si>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</si>
  <si>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</si>
  <si>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</si>
  <si>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</si>
  <si>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</si>
  <si>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</si>
  <si>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</si>
  <si>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</si>
  <si>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</si>
  <si>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</si>
  <si>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</si>
  <si>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</si>
  <si>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</si>
  <si>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</si>
  <si>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</si>
  <si>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</si>
  <si>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</si>
  <si>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</si>
  <si>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</si>
  <si>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</si>
  <si>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</si>
  <si>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</si>
  <si>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</si>
  <si>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</si>
  <si>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</si>
  <si>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</si>
  <si>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</si>
  <si>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</si>
  <si>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</si>
  <si>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</si>
  <si>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</si>
  <si>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</si>
  <si>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</si>
  <si>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</si>
  <si>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</si>
  <si>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</si>
  <si>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</si>
  <si>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</si>
  <si>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</si>
  <si>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</si>
  <si>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</si>
  <si>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</si>
  <si>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</si>
  <si>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</si>
  <si>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</si>
  <si>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</si>
  <si>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</si>
  <si>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</si>
  <si>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</si>
  <si>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</si>
  <si>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</si>
  <si>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</si>
  <si>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</si>
  <si>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</si>
  <si>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</si>
  <si>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</si>
  <si>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</si>
  <si>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</si>
  <si>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</si>
  <si>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</si>
  <si>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</si>
  <si>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</si>
  <si>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</si>
  <si>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</si>
  <si>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</si>
  <si>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</si>
  <si>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</si>
  <si>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</si>
  <si>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</si>
  <si>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</si>
  <si>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</si>
  <si>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</si>
  <si>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</si>
  <si>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</si>
  <si>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</si>
  <si>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</si>
  <si>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</si>
  <si>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</si>
  <si>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</si>
  <si>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</si>
  <si>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</si>
  <si>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</si>
  <si>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</si>
  <si>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</si>
  <si>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</si>
  <si>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</si>
  <si>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</si>
  <si>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</si>
  <si>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</si>
  <si>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</si>
  <si>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</si>
  <si>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</si>
  <si>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</si>
  <si>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</si>
  <si>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</si>
  <si>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</si>
  <si>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</si>
  <si>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</si>
  <si>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</si>
  <si>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</si>
  <si>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</si>
  <si>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</si>
  <si>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</si>
  <si>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</si>
  <si>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</si>
  <si>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</si>
  <si>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</si>
  <si>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</si>
  <si>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</si>
  <si>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</si>
  <si>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</si>
  <si>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</si>
  <si>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</si>
  <si>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</si>
  <si>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</si>
  <si>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</si>
  <si>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</si>
  <si>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</si>
  <si>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</si>
  <si>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</si>
  <si>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</si>
  <si>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</si>
  <si>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</si>
  <si>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</si>
  <si>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</si>
  <si>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</si>
  <si>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</si>
  <si>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</si>
  <si>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</si>
  <si>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</si>
  <si>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</si>
  <si>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</si>
  <si>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</si>
  <si>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</si>
  <si>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</si>
  <si>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</si>
  <si>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</si>
  <si>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</si>
  <si>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</si>
  <si>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</si>
  <si>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</si>
  <si>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</si>
  <si>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</si>
  <si>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</si>
  <si>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</si>
  <si>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</si>
  <si>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</si>
  <si>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</si>
  <si>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</si>
  <si>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</si>
  <si>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</si>
  <si>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</si>
  <si>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</si>
  <si>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</si>
  <si>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</si>
  <si>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</si>
  <si>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</si>
  <si>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</si>
  <si>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</si>
  <si>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</si>
  <si>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</si>
  <si>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</si>
  <si>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</si>
  <si>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</si>
  <si>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</si>
  <si>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</si>
  <si>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</si>
  <si>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</si>
  <si>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</si>
  <si>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</si>
  <si>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</si>
  <si>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</si>
  <si>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</si>
  <si>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</si>
  <si>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</si>
  <si>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</si>
  <si>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</si>
  <si>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</si>
  <si>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</si>
  <si>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</si>
  <si>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</si>
  <si>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</si>
  <si>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</si>
  <si>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</si>
  <si>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</si>
  <si>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</si>
  <si>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</si>
  <si>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</si>
  <si>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</si>
  <si>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</si>
  <si>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</si>
  <si>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</si>
  <si>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</si>
  <si>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</si>
  <si>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</si>
  <si>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</si>
  <si>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</si>
  <si>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</si>
  <si>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</si>
  <si>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</si>
  <si>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</si>
  <si>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</si>
  <si>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</si>
  <si>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</si>
  <si>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</si>
  <si>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</si>
  <si>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</si>
  <si>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</si>
  <si>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</si>
  <si>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</si>
  <si>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</si>
  <si>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</si>
  <si>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</si>
  <si>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</si>
  <si>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</si>
  <si>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</si>
  <si>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</si>
  <si>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</si>
  <si>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</si>
  <si>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</si>
  <si>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</si>
  <si>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</si>
  <si>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</si>
  <si>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</si>
  <si>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</si>
  <si>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</si>
  <si>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</si>
  <si>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</si>
  <si>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</si>
  <si>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</si>
  <si>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</si>
  <si>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</si>
  <si>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</si>
  <si>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</si>
  <si>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</si>
  <si>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</si>
  <si>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</si>
  <si>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</si>
  <si>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</si>
  <si>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</si>
  <si>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</si>
  <si>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</si>
  <si>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</si>
  <si>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</si>
  <si>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</si>
  <si>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</si>
  <si>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</si>
  <si>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</si>
  <si>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</si>
  <si>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</si>
  <si>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</si>
  <si>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</si>
  <si>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</si>
  <si>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</si>
  <si>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</si>
  <si>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</si>
  <si>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</si>
  <si>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</si>
  <si>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</si>
  <si>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</si>
  <si>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</si>
  <si>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</si>
  <si>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</si>
  <si>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</si>
  <si>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</si>
  <si>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</si>
  <si>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</si>
  <si>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</si>
  <si>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</si>
  <si>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</si>
  <si>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</si>
  <si>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</si>
  <si>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</si>
  <si>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</si>
  <si>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</si>
  <si>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</si>
  <si>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</si>
  <si>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</si>
  <si>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</si>
  <si>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</si>
  <si>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</si>
  <si>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</si>
  <si>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</si>
  <si>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</si>
  <si>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</si>
  <si>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</si>
  <si>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</si>
  <si>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</si>
  <si>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</si>
  <si>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</si>
  <si>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</si>
  <si>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</si>
  <si>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</si>
  <si>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</si>
  <si>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</si>
  <si>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</si>
  <si>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</si>
  <si>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</si>
  <si>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</si>
  <si>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</si>
  <si>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</si>
  <si>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</si>
  <si>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</si>
  <si>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</si>
  <si>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</si>
  <si>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</si>
  <si>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</si>
  <si>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</si>
  <si>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</si>
  <si>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</si>
  <si>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</si>
  <si>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</si>
  <si>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</si>
  <si>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</si>
  <si>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</si>
  <si>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</si>
  <si>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</si>
  <si>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</si>
  <si>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</si>
  <si>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</si>
  <si>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</si>
  <si>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</si>
  <si>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</si>
  <si>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</si>
  <si>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</si>
  <si>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</si>
  <si>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</si>
  <si>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</si>
  <si>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</si>
  <si>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</si>
  <si>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</si>
  <si>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</si>
  <si>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</si>
  <si>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</si>
  <si>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</si>
  <si>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</si>
  <si>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</si>
  <si>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</si>
  <si>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</si>
  <si>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</si>
  <si>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</si>
  <si>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</si>
  <si>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</si>
  <si>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</si>
  <si>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</si>
  <si>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</si>
  <si>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</si>
  <si>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</si>
  <si>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</si>
  <si>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</si>
  <si>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</si>
  <si>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</si>
  <si>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</si>
  <si>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</si>
  <si>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</si>
  <si>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</si>
  <si>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</si>
  <si>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</si>
  <si>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</si>
  <si>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</si>
  <si>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</si>
  <si>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</si>
  <si>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</si>
  <si>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</si>
  <si>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</si>
  <si>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</si>
  <si>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</si>
  <si>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</si>
  <si>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</si>
  <si>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</si>
  <si>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</si>
  <si>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</si>
  <si>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</si>
  <si>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</si>
  <si>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</si>
  <si>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</si>
  <si>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</si>
  <si>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</si>
  <si>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</si>
  <si>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</si>
  <si>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</si>
  <si>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</si>
  <si>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</si>
  <si>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</si>
  <si>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</si>
  <si>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</si>
  <si>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</si>
  <si>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</si>
  <si>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</si>
  <si>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</si>
  <si>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</si>
  <si>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</si>
  <si>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</si>
  <si>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</si>
  <si>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</si>
  <si>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</si>
  <si>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</si>
  <si>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</si>
  <si>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</si>
  <si>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</si>
  <si>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</si>
  <si>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</si>
  <si>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</si>
  <si>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</si>
  <si>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</si>
  <si>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</si>
  <si>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</si>
  <si>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</si>
  <si>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</si>
  <si>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</si>
  <si>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</si>
  <si>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</si>
  <si>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</si>
  <si>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</si>
  <si>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</si>
  <si>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</si>
  <si>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</si>
  <si>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</si>
  <si>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</si>
  <si>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</si>
  <si>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</si>
  <si>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</si>
  <si>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</si>
  <si>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</si>
  <si>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</si>
  <si>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</si>
  <si>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</si>
  <si>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</si>
  <si>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</si>
  <si>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</si>
  <si>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</si>
  <si>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</si>
  <si>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</si>
  <si>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</si>
  <si>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</si>
  <si>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</si>
  <si>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</si>
  <si>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</si>
  <si>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</si>
  <si>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</si>
  <si>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</si>
  <si>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</si>
  <si>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</si>
  <si>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</si>
  <si>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</si>
  <si>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</si>
  <si>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</si>
  <si>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</si>
  <si>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</si>
  <si>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</si>
  <si>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</si>
  <si>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</si>
  <si>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</si>
  <si>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</si>
  <si>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</si>
  <si>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</si>
  <si>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</si>
  <si>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</si>
  <si>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</si>
  <si>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</si>
  <si>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</si>
  <si>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</si>
  <si>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</si>
  <si>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</si>
  <si>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</si>
  <si>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</si>
  <si>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</si>
  <si>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</si>
  <si>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</si>
  <si>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</si>
  <si>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</si>
  <si>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</si>
  <si>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</si>
  <si>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</si>
  <si>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</si>
  <si>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</si>
  <si>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</si>
  <si>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</si>
  <si>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</si>
  <si>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</si>
  <si>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</si>
  <si>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</si>
  <si>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</si>
  <si>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</si>
  <si>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</si>
  <si>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</si>
  <si>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</si>
  <si>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</si>
  <si>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</si>
  <si>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</si>
  <si>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</si>
  <si>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</si>
  <si>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</si>
  <si>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</si>
  <si>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</si>
  <si>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</si>
  <si>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</si>
  <si>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</si>
  <si>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</si>
  <si>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</si>
  <si>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</si>
  <si>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</si>
  <si>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</si>
  <si>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</si>
  <si>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</si>
  <si>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</si>
  <si>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</si>
  <si>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</si>
  <si>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</si>
  <si>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</si>
  <si>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</si>
  <si>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</si>
  <si>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</si>
  <si>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</si>
  <si>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</si>
  <si>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</si>
  <si>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</si>
  <si>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</si>
  <si>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</si>
  <si>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</si>
  <si>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</si>
  <si>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</si>
  <si>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</si>
  <si>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</si>
  <si>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</si>
  <si>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</si>
  <si>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</si>
  <si>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</si>
  <si>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</si>
  <si>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</si>
  <si>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</si>
  <si>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</si>
  <si>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</si>
  <si>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</si>
  <si>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</si>
  <si>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</si>
  <si>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</si>
  <si>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</si>
  <si>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</si>
  <si>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</si>
  <si>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</si>
  <si>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</si>
  <si>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</si>
  <si>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</si>
  <si>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</si>
  <si>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</si>
  <si>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</si>
  <si>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</si>
  <si>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</si>
  <si>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</si>
  <si>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</si>
  <si>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</si>
  <si>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</si>
  <si>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</si>
  <si>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</si>
  <si>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</si>
  <si>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</si>
  <si>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</si>
  <si>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</si>
  <si>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</si>
  <si>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</si>
  <si>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</si>
  <si>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</si>
  <si>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</si>
  <si>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</si>
  <si>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</si>
  <si>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</si>
  <si>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</si>
  <si>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</si>
  <si>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</si>
  <si>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</si>
  <si>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</si>
  <si>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</si>
  <si>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</si>
  <si>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</si>
  <si>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</si>
  <si>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</si>
  <si>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</si>
  <si>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</si>
  <si>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</si>
  <si>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</si>
  <si>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</si>
  <si>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</si>
  <si>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</si>
  <si>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</si>
  <si>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</si>
  <si>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</si>
  <si>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</si>
  <si>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</si>
  <si>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</si>
  <si>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</si>
  <si>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</si>
  <si>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</si>
  <si>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</si>
  <si>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</si>
  <si>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</si>
  <si>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</si>
  <si>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</si>
  <si>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</si>
  <si>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</si>
  <si>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</si>
  <si>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</si>
  <si>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</si>
  <si>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</si>
  <si>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</si>
  <si>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</si>
  <si>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</si>
  <si>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</si>
  <si>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</si>
  <si>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</si>
  <si>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</si>
  <si>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</si>
  <si>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</si>
  <si>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</si>
  <si>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</si>
  <si>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</si>
  <si>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</si>
  <si>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</si>
  <si>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</si>
  <si>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</si>
  <si>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</si>
  <si>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</si>
  <si>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</si>
  <si>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</si>
  <si>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</si>
  <si>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</si>
  <si>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</si>
  <si>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</si>
  <si>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</si>
  <si>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</si>
  <si>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</si>
  <si>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</si>
  <si>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</si>
  <si>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</si>
  <si>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</si>
  <si>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</si>
  <si>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</si>
  <si>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</si>
  <si>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</si>
  <si>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</si>
  <si>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</si>
  <si>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</si>
  <si>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</si>
  <si>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</si>
  <si>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</si>
  <si>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</si>
  <si>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</si>
  <si>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</si>
  <si>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</si>
  <si>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</si>
  <si>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</si>
  <si>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</si>
  <si>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</si>
  <si>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</si>
  <si>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</si>
  <si>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</si>
  <si>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</si>
  <si>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</si>
  <si>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</si>
  <si>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</si>
  <si>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</si>
  <si>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</si>
  <si>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</si>
  <si>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</si>
  <si>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</si>
  <si>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</si>
  <si>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</si>
  <si>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</si>
  <si>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</si>
  <si>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</si>
  <si>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</si>
  <si>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</si>
  <si>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</si>
  <si>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</si>
  <si>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</si>
  <si>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</si>
  <si>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</si>
  <si>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</si>
  <si>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</si>
  <si>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</si>
  <si>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</si>
  <si>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</si>
  <si>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</si>
  <si>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</si>
  <si>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</si>
  <si>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</si>
  <si>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</si>
  <si>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</si>
  <si>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</si>
  <si>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</si>
  <si>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</si>
  <si>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</si>
  <si>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</si>
  <si>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</si>
  <si>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</si>
  <si>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</si>
  <si>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</si>
  <si>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</si>
  <si>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</si>
  <si>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</si>
  <si>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</si>
  <si>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</si>
  <si>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</si>
  <si>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</si>
  <si>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</si>
  <si>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</si>
  <si>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</si>
  <si>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</si>
  <si>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</si>
  <si>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</si>
  <si>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</si>
  <si>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</si>
  <si>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</si>
  <si>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</si>
  <si>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</si>
  <si>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</si>
  <si>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</si>
  <si>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</si>
  <si>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</si>
  <si>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</si>
  <si>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</si>
  <si>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</si>
  <si>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</si>
  <si>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</si>
  <si>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</si>
  <si>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</si>
  <si>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</si>
  <si>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</si>
  <si>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</si>
  <si>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</si>
  <si>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</si>
  <si>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</si>
  <si>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</si>
  <si>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</si>
  <si>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</si>
  <si>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</si>
  <si>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</si>
  <si>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</si>
  <si>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</si>
  <si>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</si>
  <si>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</si>
  <si>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</si>
  <si>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</si>
  <si>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</si>
  <si>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</si>
  <si>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</si>
  <si>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</si>
  <si>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</si>
  <si>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</si>
  <si>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</si>
  <si>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</si>
  <si>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</si>
  <si>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</si>
  <si>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</si>
  <si>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</si>
  <si>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</si>
  <si>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</si>
  <si>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</si>
  <si>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</si>
  <si>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</si>
  <si>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</si>
  <si>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</si>
  <si>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</si>
  <si>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</si>
  <si>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</si>
  <si>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</si>
  <si>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</si>
  <si>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</si>
  <si>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</si>
  <si>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</si>
  <si>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</si>
  <si>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</si>
  <si>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</si>
  <si>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</si>
  <si>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</si>
  <si>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</si>
  <si>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</si>
  <si>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</si>
  <si>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</si>
  <si>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</si>
  <si>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</si>
  <si>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</si>
  <si>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</si>
  <si>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</si>
  <si>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</si>
  <si>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</si>
  <si>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</si>
  <si>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</si>
  <si>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</si>
  <si>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</si>
  <si>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</si>
  <si>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</si>
  <si>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</si>
  <si>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</si>
  <si>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</si>
  <si>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</si>
  <si>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</si>
  <si>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</si>
  <si>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</si>
  <si>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</si>
  <si>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</si>
  <si>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</si>
  <si>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</si>
  <si>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</si>
  <si>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</si>
  <si>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</si>
  <si>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</si>
  <si>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</si>
  <si>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</si>
  <si>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</si>
  <si>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</si>
  <si>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</si>
  <si>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</si>
  <si>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</si>
  <si>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</si>
  <si>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</si>
  <si>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</si>
  <si>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</si>
  <si>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</si>
  <si>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</si>
  <si>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</si>
  <si>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</si>
  <si>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</si>
  <si>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</si>
  <si>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</si>
  <si>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</si>
  <si>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</si>
  <si>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</si>
  <si>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</si>
  <si>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</si>
  <si>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</si>
  <si>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</si>
  <si>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</si>
  <si>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</si>
  <si>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</si>
  <si>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</si>
  <si>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</si>
  <si>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</si>
  <si>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</si>
  <si>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</si>
  <si>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</si>
  <si>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</si>
  <si>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</si>
  <si>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</si>
  <si>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</si>
  <si>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</si>
  <si>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</si>
  <si>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</si>
  <si>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</si>
  <si>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</si>
  <si>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</si>
  <si>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</si>
  <si>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</si>
  <si>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</si>
  <si>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</si>
  <si>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</si>
  <si>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</si>
  <si>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</si>
  <si>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</si>
  <si>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</si>
  <si>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</si>
  <si>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</si>
  <si>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</si>
  <si>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</si>
  <si>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</si>
  <si>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</si>
  <si>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</si>
  <si>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</si>
  <si>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</si>
  <si>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</si>
  <si>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</si>
  <si>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</si>
  <si>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</si>
  <si>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</si>
  <si>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</si>
  <si>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</si>
  <si>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</si>
  <si>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</si>
  <si>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</si>
  <si>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</si>
  <si>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</si>
  <si>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</si>
  <si>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</si>
  <si>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</si>
  <si>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</si>
  <si>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</si>
  <si>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</si>
  <si>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</si>
  <si>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</si>
  <si>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</si>
  <si>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</si>
  <si>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</si>
  <si>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</si>
  <si>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</si>
  <si>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</si>
  <si>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</si>
  <si>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</si>
  <si>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</si>
  <si>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</si>
  <si>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</si>
  <si>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</si>
  <si>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</si>
  <si>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</si>
  <si>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</si>
  <si>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</si>
  <si>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</si>
  <si>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</si>
  <si>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</si>
  <si>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</si>
  <si>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</si>
  <si>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</si>
  <si>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</si>
  <si>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</si>
  <si>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</si>
  <si>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</si>
  <si>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</si>
  <si>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</si>
  <si>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</si>
  <si>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</si>
  <si>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</si>
  <si>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</si>
  <si>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</si>
  <si>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</si>
  <si>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</si>
  <si>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</si>
  <si>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</si>
  <si>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</si>
  <si>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</si>
  <si>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</si>
  <si>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</si>
  <si>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</si>
  <si>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</si>
  <si>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</si>
  <si>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</si>
  <si>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</si>
  <si>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</si>
  <si>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</si>
  <si>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</si>
  <si>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</si>
  <si>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</si>
  <si>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</si>
  <si>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</si>
  <si>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</si>
  <si>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</si>
  <si>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</si>
  <si>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</si>
  <si>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</si>
  <si>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</si>
  <si>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</si>
  <si>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</si>
  <si>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</si>
  <si>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</si>
  <si>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</si>
  <si>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</si>
  <si>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</si>
  <si>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</si>
  <si>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</si>
  <si>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</si>
  <si>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</si>
  <si>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</si>
  <si>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</si>
  <si>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</si>
  <si>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</si>
  <si>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</si>
  <si>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</si>
  <si>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</si>
  <si>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</si>
  <si>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</si>
  <si>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</si>
  <si>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</si>
  <si>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</si>
  <si>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</si>
  <si>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</si>
  <si>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</si>
  <si>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</si>
  <si>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</si>
  <si>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</si>
  <si>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</si>
  <si>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</si>
  <si>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</si>
  <si>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</si>
  <si>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</si>
  <si>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</si>
  <si>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</si>
  <si>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</si>
  <si>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</si>
  <si>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</si>
  <si>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</si>
  <si>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</si>
  <si>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</si>
  <si>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</si>
  <si>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</si>
  <si>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</si>
  <si>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</si>
  <si>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</si>
  <si>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</si>
  <si>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</si>
  <si>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</si>
  <si>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</si>
  <si>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</si>
  <si>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</si>
  <si>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</si>
  <si>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</si>
  <si>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</si>
  <si>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</si>
  <si>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</si>
  <si>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</si>
  <si>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</si>
  <si>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</si>
  <si>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</si>
  <si>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</si>
  <si>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</si>
  <si>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</si>
  <si>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</si>
  <si>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</si>
  <si>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</si>
  <si>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</si>
  <si>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</si>
  <si>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</si>
  <si>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</si>
  <si>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</si>
  <si>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</si>
  <si>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</si>
  <si>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</si>
  <si>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</si>
  <si>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</si>
  <si>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</si>
  <si>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</si>
  <si>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</si>
  <si>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</si>
  <si>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</si>
  <si>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</si>
  <si>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</si>
  <si>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</si>
  <si>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</si>
  <si>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</si>
  <si>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</si>
  <si>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</si>
  <si>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</si>
  <si>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</si>
  <si>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</si>
  <si>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</si>
  <si>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</si>
  <si>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</si>
  <si>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</si>
  <si>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</si>
  <si>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</si>
  <si>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</si>
  <si>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</si>
  <si>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</si>
  <si>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</si>
  <si>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</si>
  <si>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</si>
  <si>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</si>
  <si>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</si>
  <si>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</si>
  <si>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</si>
  <si>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</si>
  <si>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</si>
  <si>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</si>
  <si>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</si>
  <si>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</si>
  <si>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</si>
  <si>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</si>
  <si>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</si>
  <si>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</si>
  <si>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</si>
  <si>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</si>
  <si>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</si>
  <si>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</si>
  <si>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</si>
  <si>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</si>
  <si>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</si>
  <si>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</si>
  <si>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</si>
  <si>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</si>
  <si>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</si>
  <si>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</si>
  <si>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</si>
  <si>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</si>
  <si>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</si>
  <si>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</si>
  <si>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</si>
  <si>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</si>
  <si>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</si>
  <si>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</si>
  <si>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</si>
  <si>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</si>
  <si>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</si>
  <si>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</si>
  <si>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</si>
  <si>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</si>
  <si>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</si>
  <si>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</si>
  <si>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</si>
  <si>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</si>
  <si>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</si>
  <si>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</si>
  <si>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</si>
  <si>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</si>
  <si>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</si>
  <si>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</si>
  <si>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</si>
  <si>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</si>
  <si>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</si>
  <si>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</si>
  <si>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</si>
  <si>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</si>
  <si>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</si>
  <si>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</si>
  <si>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</si>
  <si>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</si>
  <si>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</si>
  <si>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</si>
  <si>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</si>
  <si>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</si>
  <si>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</si>
  <si>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</si>
  <si>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</si>
  <si>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</si>
  <si>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</si>
  <si>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</si>
  <si>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</si>
  <si>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</si>
  <si>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</si>
  <si>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</si>
  <si>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</si>
  <si>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</si>
  <si>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</si>
  <si>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</si>
  <si>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</si>
  <si>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</si>
  <si>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</si>
  <si>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</si>
  <si>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</si>
  <si>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</si>
  <si>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</si>
  <si>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</si>
  <si>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</si>
  <si>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</si>
  <si>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</si>
  <si>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</si>
  <si>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</si>
  <si>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</si>
  <si>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</si>
  <si>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</si>
  <si>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</si>
  <si>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</si>
  <si>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</si>
  <si>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</si>
  <si>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</si>
  <si>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</si>
  <si>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</si>
  <si>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</si>
  <si>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</si>
  <si>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</si>
  <si>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</si>
  <si>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</si>
  <si>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</si>
  <si>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</si>
  <si>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</si>
  <si>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</si>
  <si>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</si>
  <si>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</si>
  <si>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</si>
  <si>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</si>
  <si>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</si>
  <si>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</si>
  <si>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</si>
  <si>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</si>
  <si>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</si>
  <si>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</si>
  <si>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</si>
  <si>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</si>
  <si>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</si>
  <si>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</si>
  <si>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</si>
  <si>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</si>
  <si>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</si>
  <si>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</si>
  <si>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</si>
  <si>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</si>
  <si>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</si>
  <si>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</si>
  <si>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</si>
  <si>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</si>
  <si>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</si>
  <si>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</si>
  <si>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</si>
  <si>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</si>
  <si>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</si>
  <si>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</si>
  <si>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</si>
  <si>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</si>
  <si>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</si>
  <si>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</si>
  <si>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</si>
  <si>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</si>
  <si>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</si>
  <si>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</si>
  <si>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</si>
  <si>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</si>
  <si>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</si>
  <si>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</si>
  <si>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</si>
  <si>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</si>
  <si>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</si>
  <si>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</si>
  <si>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</si>
  <si>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</si>
  <si>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</si>
  <si>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</si>
  <si>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</si>
  <si>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</si>
  <si>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</si>
  <si>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</si>
  <si>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</si>
  <si>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</si>
  <si>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</si>
  <si>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</si>
  <si>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</si>
  <si>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</si>
  <si>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</si>
  <si>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</si>
  <si>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</si>
  <si>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</si>
  <si>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</si>
  <si>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</si>
  <si>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</si>
  <si>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</si>
  <si>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</si>
  <si>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</si>
  <si>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</si>
  <si>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</si>
  <si>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</si>
  <si>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</si>
  <si>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</si>
  <si>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</si>
  <si>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</si>
  <si>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</si>
  <si>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</si>
  <si>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</si>
  <si>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</si>
  <si>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</si>
  <si>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</si>
  <si>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</si>
  <si>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</si>
  <si>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</si>
  <si>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</si>
  <si>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</si>
  <si>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</si>
  <si>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</si>
  <si>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</si>
  <si>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</si>
  <si>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</si>
  <si>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</si>
  <si>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</si>
  <si>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</si>
  <si>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</si>
  <si>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</si>
  <si>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</si>
  <si>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</si>
  <si>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</si>
  <si>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</si>
  <si>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</si>
  <si>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</si>
  <si>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</si>
  <si>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</si>
  <si>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</si>
  <si>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</si>
  <si>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</si>
  <si>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</si>
  <si>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</si>
  <si>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</si>
  <si>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</si>
  <si>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</si>
  <si>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</si>
  <si>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</si>
  <si>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</si>
  <si>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</si>
  <si>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</si>
  <si>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</si>
  <si>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</si>
  <si>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</si>
  <si>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</si>
  <si>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</si>
  <si>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</si>
  <si>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</si>
  <si>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</si>
  <si>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</si>
  <si>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</si>
  <si>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</si>
  <si>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</si>
  <si>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</si>
  <si>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</si>
  <si>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</si>
  <si>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</si>
  <si>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</si>
  <si>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</si>
  <si>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</si>
  <si>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</si>
  <si>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</si>
  <si>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</si>
  <si>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</si>
  <si>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</si>
  <si>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</si>
  <si>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</si>
  <si>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</si>
  <si>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</si>
  <si>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</si>
  <si>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</si>
  <si>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</si>
  <si>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</si>
  <si>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</si>
  <si>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</si>
  <si>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</si>
  <si>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</si>
  <si>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</si>
  <si>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</si>
  <si>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</si>
  <si>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</si>
  <si>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</si>
  <si>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</si>
  <si>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</si>
  <si>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</si>
  <si>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</si>
  <si>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</si>
  <si>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</si>
  <si>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</si>
  <si>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</si>
  <si>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</si>
  <si>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</si>
  <si>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</si>
  <si>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</si>
  <si>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</si>
  <si>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</si>
  <si>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</si>
  <si>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</si>
  <si>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</si>
  <si>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</si>
  <si>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</si>
  <si>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</si>
  <si>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</si>
  <si>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</si>
  <si>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</si>
  <si>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</si>
  <si>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</si>
  <si>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</si>
  <si>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</si>
  <si>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</si>
  <si>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</si>
  <si>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</si>
  <si>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</si>
  <si>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</si>
  <si>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</si>
  <si>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</si>
  <si>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</si>
  <si>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</si>
  <si>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</si>
  <si>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</si>
  <si>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</si>
  <si>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</si>
  <si>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</si>
  <si>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</si>
  <si>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</si>
  <si>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</si>
  <si>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</si>
  <si>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</si>
  <si>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</si>
  <si>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</si>
  <si>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</si>
  <si>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</si>
  <si>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</si>
  <si>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</si>
  <si>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</si>
  <si>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</si>
  <si>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</si>
  <si>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</si>
  <si>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</si>
  <si>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</si>
  <si>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</si>
  <si>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</si>
  <si>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</si>
  <si>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</si>
  <si>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</si>
  <si>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</si>
  <si>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</si>
  <si>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</si>
  <si>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</si>
  <si>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</si>
  <si>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</si>
  <si>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</si>
  <si>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</si>
  <si>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</si>
  <si>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</si>
  <si>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</si>
  <si>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</si>
  <si>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</si>
  <si>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</si>
  <si>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</si>
  <si>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</si>
  <si>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</si>
  <si>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</si>
  <si>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</si>
  <si>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</si>
  <si>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</si>
  <si>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</si>
  <si>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</si>
  <si>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</si>
  <si>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</si>
  <si>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</si>
  <si>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</si>
  <si>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</si>
  <si>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</si>
  <si>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</si>
  <si>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</si>
  <si>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</si>
  <si>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</si>
  <si>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</si>
  <si>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</si>
  <si>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</si>
  <si>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</si>
  <si>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</si>
  <si>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</si>
  <si>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</si>
  <si>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</si>
  <si>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</si>
  <si>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</si>
  <si>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</si>
  <si>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</si>
  <si>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</si>
  <si>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</si>
  <si>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</si>
  <si>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</si>
  <si>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</si>
  <si>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</si>
  <si>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</si>
  <si>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</si>
  <si>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</si>
  <si>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</si>
  <si>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</si>
  <si>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</si>
  <si>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</si>
  <si>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</si>
  <si>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</si>
  <si>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</si>
  <si>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</si>
  <si>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</si>
  <si>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</si>
  <si>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</si>
  <si>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</si>
  <si>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</si>
  <si>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</si>
  <si>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</si>
  <si>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</si>
  <si>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</si>
  <si>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</si>
  <si>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</si>
  <si>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</si>
  <si>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</si>
  <si>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</si>
  <si>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</si>
  <si>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</si>
  <si>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</si>
  <si>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</si>
  <si>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</si>
  <si>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</si>
  <si>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</si>
  <si>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</si>
  <si>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</si>
  <si>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</si>
  <si>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</si>
  <si>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</si>
  <si>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</si>
  <si>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</si>
  <si>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</si>
  <si>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</si>
  <si>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</si>
  <si>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</si>
  <si>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</si>
  <si>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</si>
  <si>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</si>
  <si>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</si>
  <si>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</si>
  <si>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</si>
  <si>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</si>
  <si>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</si>
  <si>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</si>
  <si>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</si>
  <si>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</si>
  <si>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</si>
  <si>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</si>
  <si>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</si>
  <si>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</si>
  <si>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</si>
  <si>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</si>
  <si>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</si>
  <si>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</si>
  <si>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</si>
  <si>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</si>
  <si>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</si>
  <si>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</si>
  <si>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</si>
  <si>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</si>
  <si>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</si>
  <si>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</si>
  <si>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</si>
  <si>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</si>
  <si>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</si>
  <si>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</si>
  <si>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</si>
  <si>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</si>
  <si>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</si>
  <si>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</si>
  <si>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</si>
  <si>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</si>
  <si>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</si>
  <si>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</si>
  <si>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</si>
  <si>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</si>
  <si>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</si>
  <si>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</si>
  <si>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</si>
  <si>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</si>
  <si>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</si>
  <si>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</si>
  <si>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</si>
  <si>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</si>
  <si>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</si>
  <si>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</si>
  <si>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</si>
  <si>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</si>
  <si>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</si>
  <si>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</si>
  <si>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</si>
  <si>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</si>
  <si>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</si>
  <si>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</si>
  <si>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</si>
  <si>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</si>
  <si>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</si>
  <si>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</si>
  <si>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</si>
  <si>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</si>
  <si>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</si>
  <si>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</si>
  <si>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</si>
  <si>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</si>
  <si>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</si>
  <si>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</si>
  <si>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</si>
  <si>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</si>
  <si>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</si>
  <si>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</si>
  <si>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</si>
  <si>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</si>
  <si>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</si>
  <si>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</si>
  <si>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</si>
  <si>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</si>
  <si>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</si>
  <si>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</si>
  <si>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</si>
  <si>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</si>
  <si>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</si>
  <si>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</si>
  <si>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</si>
  <si>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</si>
  <si>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</si>
  <si>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</si>
  <si>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</si>
  <si>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</si>
  <si>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</si>
  <si>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</si>
  <si>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</si>
  <si>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</si>
  <si>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</si>
  <si>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</si>
  <si>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</si>
  <si>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</si>
  <si>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</si>
  <si>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</si>
  <si>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</si>
  <si>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</si>
  <si>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</si>
  <si>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</si>
  <si>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</si>
  <si>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</si>
  <si>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</si>
  <si>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</si>
  <si>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</si>
  <si>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</si>
  <si>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</si>
  <si>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</si>
  <si>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</si>
  <si>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</si>
  <si>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</si>
  <si>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</si>
  <si>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</si>
  <si>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</si>
  <si>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</si>
  <si>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</si>
  <si>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</si>
  <si>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</si>
  <si>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</si>
  <si>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</si>
  <si>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</si>
  <si>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</si>
  <si>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</si>
  <si>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</si>
  <si>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</si>
  <si>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</si>
  <si>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</si>
  <si>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</si>
  <si>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</si>
  <si>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</si>
  <si>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</si>
  <si>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</si>
  <si>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</si>
  <si>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</si>
  <si>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</si>
  <si>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</si>
  <si>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</si>
  <si>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</si>
  <si>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</si>
  <si>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</si>
  <si>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</si>
  <si>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</si>
  <si>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</si>
  <si>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</si>
  <si>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</si>
  <si>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</si>
  <si>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</si>
  <si>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</si>
  <si>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</si>
  <si>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</si>
  <si>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</si>
  <si>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</si>
  <si>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</si>
  <si>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</si>
  <si>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</si>
  <si>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</si>
  <si>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</si>
  <si>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</si>
  <si>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</si>
  <si>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</si>
  <si>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</si>
  <si>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</si>
  <si>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</si>
  <si>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</si>
  <si>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</si>
  <si>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</si>
  <si>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</si>
  <si>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</si>
  <si>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</si>
  <si>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</si>
  <si>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</si>
  <si>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</si>
  <si>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</si>
  <si>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</si>
  <si>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</si>
  <si>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</si>
  <si>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</si>
  <si>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</si>
  <si>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</si>
  <si>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</si>
  <si>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</si>
  <si>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</si>
  <si>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</si>
  <si>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</si>
  <si>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</si>
  <si>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</si>
  <si>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</si>
  <si>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</si>
  <si>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</si>
  <si>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</si>
  <si>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</si>
  <si>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</si>
  <si>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</si>
  <si>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</si>
  <si>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</si>
  <si>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</si>
  <si>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</si>
  <si>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</si>
  <si>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</si>
  <si>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</si>
  <si>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</si>
  <si>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</si>
  <si>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</si>
  <si>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</si>
  <si>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</si>
  <si>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</si>
  <si>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</si>
  <si>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</si>
  <si>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</si>
  <si>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</si>
  <si>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</si>
  <si>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</si>
  <si>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</si>
  <si>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</si>
  <si>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</si>
  <si>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</si>
  <si>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</si>
  <si>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</si>
  <si>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</si>
  <si>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</si>
  <si>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</si>
  <si>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</si>
  <si>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</si>
  <si>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</si>
  <si>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</si>
  <si>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</si>
  <si>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</si>
  <si>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</si>
  <si>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</si>
  <si>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</si>
  <si>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</si>
  <si>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</si>
  <si>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</si>
  <si>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</si>
  <si>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</si>
  <si>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</si>
  <si>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</si>
  <si>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</si>
  <si>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</si>
  <si>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</si>
  <si>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</si>
  <si>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</si>
  <si>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</si>
  <si>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</si>
  <si>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</si>
  <si>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</si>
  <si>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</si>
  <si>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</si>
  <si>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</si>
  <si>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</si>
  <si>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</si>
  <si>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</si>
  <si>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</si>
  <si>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</si>
  <si>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</si>
  <si>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</si>
  <si>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</si>
  <si>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</si>
  <si>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</si>
  <si>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</si>
  <si>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</si>
  <si>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</si>
  <si>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</si>
  <si>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</si>
  <si>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</si>
  <si>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</si>
  <si>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</si>
  <si>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</si>
  <si>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</si>
  <si>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</si>
  <si>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</si>
  <si>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</si>
  <si>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</si>
  <si>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</si>
  <si>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</si>
  <si>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</si>
  <si>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</si>
  <si>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</si>
  <si>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</si>
  <si>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</si>
  <si>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</si>
  <si>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</si>
  <si>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</si>
  <si>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</si>
  <si>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</si>
  <si>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</si>
  <si>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</si>
  <si>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</si>
  <si>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</si>
  <si>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</si>
  <si>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</si>
  <si>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</si>
  <si>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</si>
  <si>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</si>
  <si>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</si>
  <si>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</si>
  <si>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</si>
  <si>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</si>
  <si>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</si>
  <si>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</si>
  <si>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</si>
  <si>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</si>
  <si>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</si>
  <si>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</si>
  <si>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</si>
  <si>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</si>
  <si>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</si>
  <si>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</si>
  <si>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</si>
  <si>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</si>
  <si>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</si>
  <si>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</si>
  <si>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</si>
  <si>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</si>
  <si>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</si>
  <si>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</si>
  <si>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</si>
  <si>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</si>
  <si>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</si>
  <si>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</si>
  <si>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</si>
  <si>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</si>
  <si>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</si>
  <si>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</si>
  <si>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</si>
  <si>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</si>
  <si>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</si>
  <si>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</si>
  <si>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</si>
  <si>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</si>
  <si>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</si>
  <si>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</si>
  <si>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</si>
  <si>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</si>
  <si>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</si>
  <si>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</si>
  <si>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</si>
  <si>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</si>
  <si>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</si>
  <si>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</si>
  <si>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</si>
  <si>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</si>
  <si>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</si>
  <si>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</si>
  <si>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</si>
  <si>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</si>
  <si>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</si>
  <si>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</si>
  <si>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</si>
  <si>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</si>
  <si>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</si>
  <si>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</si>
  <si>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</si>
  <si>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</si>
  <si>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</si>
  <si>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</si>
  <si>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</si>
  <si>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</si>
  <si>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</si>
  <si>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</si>
  <si>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</si>
  <si>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</si>
  <si>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</si>
  <si>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</si>
  <si>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</si>
  <si>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</si>
  <si>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</si>
  <si>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</si>
  <si>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</si>
  <si>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</si>
  <si>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</si>
  <si>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</si>
  <si>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</si>
  <si>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</si>
  <si>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</si>
  <si>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</si>
  <si>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</si>
  <si>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</si>
  <si>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</si>
  <si>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</si>
  <si>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</si>
  <si>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</si>
  <si>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</si>
  <si>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</si>
  <si>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</si>
  <si>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</si>
  <si>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</si>
  <si>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</si>
  <si>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</si>
  <si>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</si>
  <si>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</si>
  <si>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</si>
  <si>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</si>
  <si>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</si>
  <si>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</si>
  <si>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</si>
  <si>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</si>
  <si>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</si>
  <si>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</si>
  <si>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</si>
  <si>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</si>
  <si>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</si>
  <si>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</si>
  <si>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</si>
  <si>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</si>
  <si>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</si>
  <si>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</si>
  <si>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</si>
  <si>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</si>
  <si>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</si>
  <si>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</si>
  <si>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</si>
  <si>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</si>
  <si>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</si>
  <si>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</si>
  <si>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</si>
  <si>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</si>
  <si>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</si>
  <si>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</si>
  <si>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</si>
  <si>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</si>
  <si>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</si>
  <si>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</si>
  <si>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</si>
  <si>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</si>
  <si>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</si>
  <si>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</si>
  <si>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</si>
  <si>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</si>
  <si>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</si>
  <si>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</si>
  <si>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</si>
  <si>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</si>
  <si>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</si>
  <si>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</si>
  <si>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</si>
  <si>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</si>
  <si>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</si>
  <si>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</si>
  <si>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</si>
  <si>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</si>
  <si>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</si>
  <si>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</si>
  <si>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</si>
  <si>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</si>
  <si>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</si>
  <si>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</si>
  <si>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</si>
  <si>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</si>
  <si>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</si>
  <si>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</si>
  <si>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</si>
  <si>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</si>
  <si>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</si>
  <si>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</si>
  <si>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</si>
  <si>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</si>
  <si>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</si>
  <si>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</si>
  <si>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</si>
  <si>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</si>
  <si>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</si>
  <si>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</si>
  <si>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</si>
  <si>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</si>
  <si>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</si>
  <si>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</si>
  <si>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</si>
  <si>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</si>
  <si>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</si>
  <si>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</si>
  <si>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</si>
  <si>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</si>
  <si>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</si>
  <si>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</si>
  <si>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</si>
  <si>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</si>
  <si>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</si>
  <si>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</si>
  <si>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</si>
  <si>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</si>
  <si>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</si>
  <si>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</si>
  <si>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</si>
  <si>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</si>
  <si>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</si>
  <si>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</si>
  <si>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</si>
  <si>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</si>
  <si>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</si>
  <si>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</si>
  <si>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</si>
  <si>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</si>
  <si>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</si>
  <si>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</si>
  <si>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</si>
  <si>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</si>
  <si>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</si>
  <si>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</si>
  <si>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</si>
  <si>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</si>
  <si>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</si>
  <si>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</si>
  <si>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</si>
  <si>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</si>
  <si>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</si>
  <si>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</si>
  <si>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</si>
  <si>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</si>
  <si>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</si>
  <si>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</si>
  <si>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</si>
  <si>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</si>
  <si>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</si>
  <si>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</si>
  <si>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</si>
  <si>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</si>
  <si>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</si>
  <si>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</si>
  <si>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</si>
  <si>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</si>
  <si>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</si>
  <si>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</si>
  <si>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</si>
  <si>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</si>
  <si>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</si>
  <si>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</si>
  <si>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</si>
  <si>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</si>
  <si>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</si>
  <si>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</si>
  <si>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</si>
  <si>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</si>
  <si>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</si>
  <si>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</si>
  <si>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</si>
  <si>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</si>
  <si>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</si>
  <si>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</si>
  <si>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</si>
  <si>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</si>
  <si>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</si>
  <si>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</si>
  <si>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</si>
  <si>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</si>
  <si>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</si>
  <si>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</si>
  <si>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</si>
  <si>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</si>
  <si>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</si>
  <si>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</si>
  <si>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</si>
  <si>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</si>
  <si>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</si>
  <si>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</si>
  <si>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</si>
  <si>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</si>
  <si>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</si>
  <si>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</si>
  <si>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</si>
  <si>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</si>
  <si>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</si>
  <si>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</si>
  <si>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</si>
  <si>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</si>
  <si>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</si>
  <si>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</si>
  <si>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</si>
  <si>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</si>
  <si>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</si>
  <si>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</si>
  <si>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</si>
  <si>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</si>
  <si>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</si>
  <si>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</si>
  <si>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</si>
  <si>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</si>
  <si>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</si>
  <si>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</si>
  <si>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</si>
  <si>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</si>
  <si>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</si>
  <si>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</si>
  <si>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</si>
  <si>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</si>
  <si>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</si>
  <si>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</si>
  <si>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</si>
  <si>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</si>
  <si>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</si>
  <si>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</si>
  <si>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</si>
  <si>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</si>
  <si>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</si>
  <si>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</si>
  <si>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</si>
  <si>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</si>
  <si>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</si>
  <si>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</si>
  <si>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</si>
  <si>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</si>
  <si>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</si>
  <si>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</si>
  <si>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</si>
  <si>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</si>
  <si>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</si>
  <si>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</si>
  <si>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</si>
  <si>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</si>
  <si>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</si>
  <si>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</si>
  <si>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</si>
  <si>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</si>
  <si>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</si>
  <si>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</si>
  <si>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</si>
  <si>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</si>
  <si>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</si>
  <si>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</si>
  <si>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</si>
  <si>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</si>
  <si>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</si>
  <si>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</si>
  <si>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</si>
  <si>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</si>
  <si>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</si>
  <si>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</si>
  <si>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</si>
  <si>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</si>
  <si>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</si>
  <si>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</si>
  <si>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</si>
  <si>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</si>
  <si>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</si>
  <si>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</si>
  <si>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</si>
  <si>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</si>
  <si>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</si>
  <si>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</si>
  <si>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</si>
  <si>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</si>
  <si>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</si>
  <si>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</si>
  <si>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</si>
  <si>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</si>
  <si>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</si>
  <si>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</si>
  <si>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</si>
  <si>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</si>
  <si>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</si>
  <si>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</si>
  <si>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</si>
  <si>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</si>
  <si>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</si>
  <si>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</si>
  <si>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</si>
  <si>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</si>
  <si>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</si>
  <si>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</si>
  <si>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</si>
  <si>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</si>
  <si>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</si>
  <si>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</si>
  <si>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</si>
  <si>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</si>
  <si>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</si>
  <si>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</si>
  <si>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</si>
  <si>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</si>
  <si>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</si>
  <si>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</si>
  <si>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</si>
  <si>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</si>
  <si>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</si>
  <si>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</si>
  <si>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</si>
  <si>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</si>
  <si>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</si>
  <si>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</si>
  <si>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</si>
  <si>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</si>
  <si>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</si>
  <si>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</si>
  <si>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</si>
  <si>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</si>
  <si>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</si>
  <si>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</si>
  <si>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</si>
  <si>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</si>
  <si>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</si>
  <si>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</si>
  <si>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</si>
  <si>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</si>
  <si>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</si>
  <si>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</si>
  <si>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</si>
  <si>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</si>
  <si>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</si>
  <si>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</si>
  <si>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</si>
  <si>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</si>
  <si>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</si>
  <si>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</si>
  <si>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</si>
  <si>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</si>
  <si>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</si>
  <si>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</si>
  <si>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</si>
  <si>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</si>
  <si>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</si>
  <si>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</si>
  <si>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</si>
  <si>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</si>
  <si>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</si>
  <si>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</si>
  <si>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</si>
  <si>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</si>
  <si>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</si>
  <si>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</si>
  <si>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</si>
  <si>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</si>
  <si>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</si>
  <si>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</si>
  <si>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</si>
  <si>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</si>
  <si>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</si>
  <si>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</si>
  <si>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</si>
  <si>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</si>
  <si>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</si>
  <si>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</si>
  <si>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</si>
  <si>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</si>
  <si>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</si>
  <si>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</si>
  <si>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</si>
  <si>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</si>
  <si>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</si>
  <si>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</si>
  <si>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</si>
  <si>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</si>
  <si>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</si>
  <si>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</si>
  <si>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</si>
  <si>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</si>
  <si>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</si>
  <si>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</si>
  <si>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</si>
  <si>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</si>
  <si>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</si>
  <si>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</si>
  <si>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</si>
  <si>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</si>
  <si>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</si>
  <si>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</si>
  <si>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</si>
  <si>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</si>
  <si>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</si>
  <si>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</si>
  <si>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</si>
  <si>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</si>
  <si>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</si>
  <si>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</si>
  <si>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</si>
  <si>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</si>
  <si>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</si>
  <si>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</si>
  <si>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</si>
  <si>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</si>
  <si>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</si>
  <si>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</si>
  <si>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</si>
  <si>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</si>
  <si>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</si>
  <si>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</si>
  <si>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</si>
  <si>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</si>
  <si>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</si>
  <si>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</si>
  <si>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</si>
  <si>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</si>
  <si>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</si>
  <si>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</si>
  <si>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</si>
  <si>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</si>
  <si>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</si>
  <si>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</si>
  <si>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</si>
  <si>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</si>
  <si>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</si>
  <si>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</si>
  <si>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</si>
  <si>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</si>
  <si>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</si>
  <si>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</si>
  <si>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</si>
  <si>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</si>
  <si>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</si>
  <si>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</si>
  <si>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</si>
  <si>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</si>
  <si>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</si>
  <si>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</si>
  <si>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</si>
  <si>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</si>
  <si>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</si>
  <si>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</si>
  <si>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</si>
  <si>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</si>
  <si>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</si>
  <si>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</si>
  <si>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</si>
  <si>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</si>
  <si>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</si>
  <si>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</si>
  <si>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</si>
  <si>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</si>
  <si>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</si>
  <si>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</si>
  <si>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</si>
  <si>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</si>
  <si>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</si>
  <si>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</si>
  <si>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</si>
  <si>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</si>
  <si>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</si>
  <si>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</si>
  <si>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</si>
  <si>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</si>
  <si>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</si>
  <si>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</si>
  <si>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</si>
  <si>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</si>
  <si>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</si>
  <si>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</si>
  <si>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</si>
  <si>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</si>
  <si>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</si>
  <si>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</si>
  <si>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</si>
  <si>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</si>
  <si>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</si>
  <si>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</si>
  <si>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</si>
  <si>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</si>
  <si>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</si>
  <si>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</si>
  <si>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</si>
  <si>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</si>
  <si>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</si>
  <si>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</si>
  <si>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</si>
  <si>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</si>
  <si>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</si>
  <si>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</si>
  <si>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</si>
  <si>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</si>
  <si>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</si>
  <si>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</si>
  <si>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</si>
  <si>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</si>
  <si>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</si>
  <si>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</si>
  <si>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</si>
  <si>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</si>
  <si>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</si>
  <si>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</si>
  <si>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</si>
  <si>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</si>
  <si>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</si>
  <si>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</si>
  <si>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</si>
  <si>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</si>
  <si>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</si>
  <si>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</si>
  <si>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</si>
  <si>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</si>
  <si>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</si>
  <si>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</si>
  <si>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</si>
  <si>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</si>
  <si>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</si>
  <si>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</si>
  <si>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</si>
  <si>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</si>
  <si>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</si>
  <si>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</si>
  <si>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</si>
  <si>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</si>
  <si>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</si>
  <si>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</si>
  <si>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</si>
  <si>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</si>
  <si>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</si>
  <si>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</si>
  <si>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</si>
  <si>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</si>
  <si>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</si>
  <si>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</si>
  <si>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</si>
  <si>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</si>
  <si>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</si>
  <si>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</si>
  <si>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</si>
  <si>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</si>
  <si>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</si>
  <si>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</si>
  <si>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</si>
  <si>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</si>
  <si>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</si>
  <si>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</si>
  <si>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</si>
  <si>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</si>
  <si>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</si>
  <si>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</si>
  <si>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</si>
  <si>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</si>
  <si>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</si>
  <si>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</si>
  <si>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</si>
  <si>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</si>
  <si>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</si>
  <si>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</si>
  <si>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</si>
  <si>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</si>
  <si>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</si>
  <si>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</si>
  <si>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</si>
  <si>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</si>
  <si>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</si>
  <si>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</si>
  <si>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</si>
  <si>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</si>
  <si>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</si>
  <si>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</si>
  <si>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</si>
  <si>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</si>
  <si>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</si>
  <si>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</si>
  <si>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</si>
  <si>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</si>
  <si>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</si>
  <si>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</si>
  <si>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</si>
  <si>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</si>
  <si>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</si>
  <si>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</si>
  <si>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</si>
  <si>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</si>
  <si>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</si>
  <si>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</si>
  <si>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</si>
  <si>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</si>
  <si>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</si>
  <si>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</si>
  <si>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</si>
  <si>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</si>
  <si>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</si>
  <si>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</si>
  <si>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</si>
  <si>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</si>
  <si>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</si>
  <si>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</si>
  <si>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</si>
  <si>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</si>
  <si>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</si>
  <si>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</si>
  <si>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</si>
  <si>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</si>
  <si>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</si>
  <si>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</si>
  <si>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</si>
  <si>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</si>
  <si>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</si>
  <si>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</si>
  <si>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</si>
  <si>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</si>
  <si>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</si>
  <si>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</si>
  <si>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</si>
  <si>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</si>
  <si>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</si>
  <si>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</si>
  <si>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</si>
  <si>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</si>
  <si>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</si>
  <si>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</si>
  <si>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</si>
  <si>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</si>
  <si>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</si>
  <si>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</si>
  <si>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</si>
  <si>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</si>
  <si>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</si>
  <si>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</si>
  <si>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</si>
  <si>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</si>
  <si>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</si>
  <si>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</si>
  <si>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</si>
  <si>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</si>
  <si>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</si>
  <si>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</si>
  <si>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</si>
  <si>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</si>
  <si>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</si>
  <si>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</si>
  <si>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</si>
  <si>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</si>
  <si>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</si>
  <si>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</si>
  <si>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</si>
  <si>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</si>
  <si>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</si>
  <si>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</si>
  <si>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</si>
  <si>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</si>
  <si>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</si>
  <si>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</si>
  <si>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</si>
  <si>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</si>
  <si>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</si>
  <si>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</si>
  <si>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</si>
  <si>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</si>
  <si>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</si>
  <si>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</si>
  <si>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</si>
  <si>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</si>
  <si>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</si>
  <si>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</si>
  <si>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</si>
  <si>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</si>
  <si>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</si>
  <si>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</si>
  <si>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</si>
  <si>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</si>
  <si>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</si>
  <si>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</si>
  <si>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</si>
  <si>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</si>
  <si>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</si>
  <si>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</si>
  <si>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</si>
  <si>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</si>
  <si>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</si>
  <si>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</si>
  <si>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</si>
  <si>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</si>
  <si>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</si>
  <si>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</si>
  <si>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</si>
  <si>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</si>
  <si>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</si>
  <si>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</si>
  <si>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</si>
  <si>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</si>
  <si>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</si>
  <si>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</si>
  <si>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</si>
  <si>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</si>
  <si>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</si>
  <si>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</si>
  <si>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</si>
  <si>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</si>
  <si>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</si>
  <si>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</si>
  <si>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</si>
  <si>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</si>
  <si>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</si>
  <si>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</si>
  <si>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</si>
  <si>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</si>
  <si>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</si>
  <si>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</si>
  <si>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</si>
  <si>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</si>
  <si>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</si>
  <si>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</si>
  <si>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</si>
  <si>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</si>
  <si>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</si>
  <si>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</si>
  <si>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</si>
  <si>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</si>
  <si>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</si>
  <si>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</si>
  <si>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</si>
  <si>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</si>
  <si>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</si>
  <si>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</si>
  <si>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</si>
  <si>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</si>
  <si>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</si>
  <si>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</si>
  <si>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</si>
  <si>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</si>
  <si>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</si>
  <si>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</si>
  <si>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</si>
  <si>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</si>
  <si>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</si>
  <si>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</si>
  <si>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</si>
  <si>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</si>
  <si>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</si>
  <si>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</si>
  <si>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</si>
  <si>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</si>
  <si>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</si>
  <si>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</si>
  <si>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</si>
  <si>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</si>
  <si>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</si>
  <si>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</si>
  <si>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</si>
  <si>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</si>
  <si>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</si>
  <si>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</si>
  <si>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</si>
  <si>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</si>
  <si>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</si>
  <si>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</si>
  <si>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</si>
  <si>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</si>
  <si>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</si>
  <si>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</si>
  <si>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</si>
  <si>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</si>
  <si>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</si>
  <si>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</si>
  <si>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</si>
  <si>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</si>
  <si>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</si>
  <si>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</si>
  <si>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</si>
  <si>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</si>
  <si>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</si>
  <si>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</si>
  <si>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</si>
  <si>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</si>
  <si>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</si>
  <si>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</si>
  <si>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</si>
  <si>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</si>
  <si>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</si>
  <si>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</si>
  <si>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</si>
  <si>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</si>
  <si>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</si>
  <si>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</si>
  <si>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</si>
  <si>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</si>
  <si>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</si>
  <si>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</si>
  <si>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</si>
  <si>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</si>
  <si>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</si>
  <si>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</si>
  <si>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</si>
  <si>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</si>
  <si>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</si>
  <si>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</si>
  <si>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</si>
  <si>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</si>
  <si>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</si>
  <si>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</si>
  <si>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</si>
  <si>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</si>
  <si>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</si>
  <si>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</si>
  <si>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</si>
  <si>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</si>
  <si>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</si>
  <si>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</si>
  <si>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</si>
  <si>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</si>
  <si>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</si>
  <si>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</si>
  <si>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</si>
  <si>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</si>
  <si>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</si>
  <si>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</si>
  <si>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</si>
  <si>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</si>
  <si>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</si>
  <si>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</si>
  <si>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</si>
  <si>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</si>
  <si>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</si>
  <si>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</si>
  <si>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</si>
  <si>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</si>
  <si>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</si>
  <si>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</si>
  <si>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</si>
  <si>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</si>
  <si>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</si>
  <si>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</si>
  <si>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</si>
  <si>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</si>
  <si>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</si>
  <si>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</si>
  <si>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</si>
  <si>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</si>
  <si>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</si>
  <si>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</si>
  <si>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</si>
  <si>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</si>
  <si>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</si>
  <si>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</si>
  <si>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</si>
  <si>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</si>
  <si>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</si>
  <si>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</si>
  <si>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</si>
  <si>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</si>
  <si>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</si>
  <si>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</si>
  <si>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</si>
  <si>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</si>
  <si>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</si>
  <si>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</si>
  <si>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</si>
  <si>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</si>
  <si>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</si>
  <si>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</si>
  <si>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</si>
  <si>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</si>
  <si>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</si>
  <si>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</si>
  <si>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</si>
  <si>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</si>
  <si>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</si>
  <si>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</si>
  <si>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</si>
  <si>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</si>
  <si>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</si>
  <si>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</si>
  <si>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</si>
  <si>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</si>
  <si>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</si>
  <si>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</si>
  <si>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</si>
  <si>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</si>
  <si>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</si>
  <si>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</si>
  <si>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</si>
  <si>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</si>
  <si>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</si>
  <si>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</si>
  <si>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</si>
  <si>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</si>
  <si>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</si>
  <si>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</si>
  <si>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</si>
  <si>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</si>
  <si>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</si>
  <si>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</si>
  <si>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</si>
  <si>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</si>
  <si>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</si>
  <si>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</si>
  <si>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</si>
  <si>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</si>
  <si>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</si>
  <si>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</si>
  <si>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</si>
  <si>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</si>
  <si>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</si>
  <si>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</si>
  <si>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</si>
  <si>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</si>
  <si>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</si>
  <si>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</si>
  <si>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</si>
  <si>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</si>
  <si>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</si>
  <si>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</si>
  <si>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</si>
  <si>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</si>
  <si>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</si>
  <si>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</si>
  <si>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</si>
  <si>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</si>
  <si>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</si>
  <si>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</si>
  <si>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</si>
  <si>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</si>
  <si>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</si>
  <si>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</si>
  <si>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</si>
  <si>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</si>
  <si>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</si>
  <si>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</si>
  <si>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</si>
  <si>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</si>
  <si>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</si>
  <si>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</si>
  <si>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</si>
  <si>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</si>
  <si>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</si>
  <si>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</si>
  <si>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</si>
  <si>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</si>
  <si>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</si>
  <si>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</si>
  <si>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</si>
  <si>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</si>
  <si>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</si>
  <si>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</si>
  <si>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</si>
  <si>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</si>
  <si>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</si>
  <si>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</si>
  <si>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</si>
  <si>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</si>
  <si>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</si>
  <si>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</si>
  <si>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</si>
  <si>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</si>
  <si>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</si>
  <si>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</si>
  <si>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</si>
  <si>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</si>
  <si>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</si>
  <si>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</si>
  <si>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</si>
  <si>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</si>
  <si>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</si>
  <si>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</si>
  <si>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</si>
  <si>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</si>
  <si>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</si>
  <si>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</si>
  <si>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</si>
  <si>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</si>
  <si>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</si>
  <si>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</si>
  <si>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</si>
  <si>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</si>
  <si>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</si>
  <si>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</si>
  <si>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</si>
  <si>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</si>
  <si>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</si>
  <si>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</si>
  <si>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</si>
  <si>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</si>
  <si>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</si>
  <si>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</si>
  <si>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</si>
  <si>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</si>
  <si>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</si>
  <si>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</si>
  <si>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</si>
  <si>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</si>
  <si>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</si>
  <si>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</si>
  <si>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</si>
  <si>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</si>
  <si>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</si>
  <si>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</si>
  <si>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</si>
  <si>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</si>
  <si>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</si>
  <si>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</si>
  <si>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</si>
  <si>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</si>
  <si>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</si>
  <si>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</si>
  <si>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</si>
  <si>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</si>
  <si>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</si>
  <si>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</si>
  <si>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</si>
  <si>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</si>
  <si>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</si>
  <si>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</si>
  <si>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</si>
  <si>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</si>
  <si>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</si>
  <si>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</si>
  <si>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</si>
  <si>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</si>
  <si>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</si>
  <si>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</si>
  <si>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</si>
  <si>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</si>
  <si>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</si>
  <si>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</si>
  <si>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</si>
  <si>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</si>
  <si>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</si>
  <si>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</si>
  <si>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</si>
  <si>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</si>
  <si>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</si>
  <si>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</si>
  <si>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</si>
  <si>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</si>
  <si>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</si>
  <si>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</si>
  <si>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</si>
  <si>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</si>
  <si>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</si>
  <si>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</si>
  <si>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</si>
  <si>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</si>
  <si>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</si>
  <si>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</si>
  <si>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</si>
  <si>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</si>
  <si>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</si>
  <si>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</si>
  <si>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</si>
  <si>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</si>
  <si>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</si>
  <si>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</si>
  <si>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</si>
  <si>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</si>
  <si>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</si>
  <si>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</si>
  <si>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</si>
  <si>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</si>
  <si>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</si>
  <si>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</si>
  <si>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</si>
  <si>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</si>
  <si>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</si>
  <si>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</si>
  <si>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</si>
  <si>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</si>
  <si>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</si>
  <si>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</si>
  <si>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</si>
  <si>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</si>
  <si>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</si>
  <si>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</si>
  <si>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</si>
  <si>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</si>
  <si>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</si>
  <si>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</si>
  <si>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</si>
  <si>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</si>
  <si>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</si>
  <si>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</si>
  <si>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</si>
  <si>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</si>
  <si>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</si>
  <si>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</si>
  <si>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</si>
  <si>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</si>
  <si>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</si>
  <si>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</si>
  <si>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</si>
  <si>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</si>
  <si>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</si>
  <si>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</si>
  <si>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</si>
  <si>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</si>
  <si>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</si>
  <si>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</si>
  <si>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</si>
  <si>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</si>
  <si>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</si>
  <si>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</si>
  <si>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</si>
  <si>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</si>
  <si>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</si>
  <si>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</si>
  <si>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</si>
  <si>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</si>
  <si>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</si>
  <si>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</si>
  <si>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</si>
  <si>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</si>
  <si>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</si>
  <si>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</si>
  <si>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</si>
  <si>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</si>
  <si>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</si>
  <si>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</si>
  <si>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</si>
  <si>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</si>
  <si>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</si>
  <si>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</si>
  <si>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</si>
  <si>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</si>
  <si>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</si>
  <si>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</si>
  <si>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</si>
  <si>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</si>
  <si>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</si>
  <si>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</si>
  <si>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</si>
  <si>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</si>
  <si>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</si>
  <si>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</si>
  <si>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</si>
  <si>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</si>
  <si>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</si>
  <si>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</si>
  <si>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</si>
  <si>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</si>
  <si>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</si>
  <si>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</si>
  <si>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</si>
  <si>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</si>
  <si>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</si>
  <si>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</si>
  <si>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</si>
  <si>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</si>
  <si>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</si>
  <si>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</si>
  <si>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</si>
  <si>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</si>
  <si>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</si>
  <si>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</si>
  <si>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</si>
  <si>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</si>
  <si>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</si>
  <si>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</si>
  <si>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</si>
  <si>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</si>
  <si>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</si>
  <si>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</si>
  <si>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</si>
  <si>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</si>
  <si>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</si>
  <si>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</si>
  <si>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</si>
  <si>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</si>
  <si>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</si>
  <si>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</si>
  <si>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</si>
  <si>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</si>
  <si>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</si>
  <si>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</si>
  <si>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</si>
  <si>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</si>
  <si>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</si>
  <si>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</si>
  <si>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</si>
  <si>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</si>
  <si>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</si>
  <si>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</si>
  <si>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</si>
  <si>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</si>
  <si>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</si>
  <si>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</si>
  <si>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</si>
  <si>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</si>
  <si>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</si>
  <si>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</si>
  <si>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</si>
  <si>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</si>
  <si>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</si>
  <si>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</si>
  <si>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</si>
  <si>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</si>
  <si>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</si>
  <si>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</si>
  <si>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</si>
  <si>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</si>
  <si>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</si>
  <si>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</si>
  <si>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</si>
  <si>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</si>
  <si>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</si>
  <si>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</si>
  <si>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</si>
  <si>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</si>
  <si>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</si>
  <si>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</si>
  <si>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</si>
  <si>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</si>
  <si>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</si>
  <si>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</si>
  <si>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</si>
  <si>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</si>
  <si>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</si>
  <si>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</si>
  <si>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</si>
  <si>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</si>
  <si>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</si>
  <si>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</si>
  <si>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</si>
  <si>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</si>
  <si>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</si>
  <si>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</si>
  <si>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</si>
  <si>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</si>
  <si>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</si>
  <si>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</si>
  <si>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</si>
  <si>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</si>
  <si>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</si>
  <si>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</si>
  <si>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</si>
  <si>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</si>
  <si>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</si>
  <si>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</si>
  <si>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</si>
  <si>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</si>
  <si>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</si>
  <si>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</si>
  <si>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</si>
  <si>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</si>
  <si>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</si>
  <si>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</si>
  <si>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</si>
  <si>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</si>
  <si>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</si>
  <si>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</si>
  <si>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</si>
  <si>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</si>
  <si>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</si>
  <si>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</si>
  <si>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</si>
  <si>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</si>
  <si>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</si>
  <si>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</si>
  <si>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</si>
  <si>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</si>
  <si>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</si>
  <si>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</si>
  <si>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</si>
  <si>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</si>
  <si>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</si>
  <si>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</si>
  <si>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</si>
  <si>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</si>
  <si>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</si>
  <si>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</si>
  <si>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</si>
  <si>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</si>
  <si>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</si>
  <si>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</si>
  <si>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</si>
  <si>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</si>
  <si>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</si>
  <si>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</si>
  <si>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</si>
  <si>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</si>
  <si>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</si>
  <si>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</si>
  <si>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</si>
  <si>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</si>
  <si>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</si>
  <si>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</si>
  <si>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</si>
  <si>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</si>
  <si>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</si>
  <si>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</si>
  <si>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</si>
  <si>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</si>
  <si>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</si>
  <si>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</si>
  <si>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</si>
  <si>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</si>
  <si>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</si>
  <si>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</si>
  <si>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</si>
  <si>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</si>
  <si>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</si>
  <si>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</si>
  <si>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</si>
  <si>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</si>
  <si>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</si>
  <si>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</si>
  <si>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</si>
  <si>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</si>
  <si>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</si>
  <si>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</si>
  <si>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</si>
  <si>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</si>
  <si>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</si>
  <si>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</si>
  <si>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</si>
  <si>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</si>
  <si>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</si>
  <si>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</si>
  <si>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</si>
  <si>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</si>
  <si>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</si>
  <si>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</si>
  <si>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</si>
  <si>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</si>
  <si>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</si>
  <si>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</si>
  <si>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</si>
  <si>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</si>
  <si>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</si>
  <si>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</si>
  <si>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</si>
  <si>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</si>
  <si>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</si>
  <si>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</si>
  <si>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</si>
  <si>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</si>
  <si>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</si>
  <si>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</si>
  <si>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</si>
  <si>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</si>
  <si>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</si>
  <si>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</si>
  <si>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</si>
  <si>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</si>
  <si>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</si>
  <si>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</si>
  <si>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</si>
  <si>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</si>
  <si>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</si>
  <si>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</si>
  <si>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</si>
  <si>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</si>
  <si>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</si>
  <si>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</si>
  <si>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</si>
  <si>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</si>
  <si>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</si>
  <si>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</si>
  <si>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</si>
  <si>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</si>
  <si>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</si>
  <si>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</si>
  <si>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</si>
  <si>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</si>
  <si>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</si>
  <si>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</si>
  <si>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</si>
  <si>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</si>
  <si>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</si>
  <si>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</si>
  <si>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</si>
  <si>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</si>
  <si>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</si>
  <si>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</si>
  <si>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</si>
  <si>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</si>
  <si>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</si>
  <si>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</si>
  <si>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</si>
  <si>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</si>
  <si>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</si>
  <si>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</si>
  <si>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</si>
  <si>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</si>
  <si>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</si>
  <si>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</si>
  <si>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</si>
  <si>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</si>
  <si>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</si>
  <si>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</si>
  <si>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</si>
  <si>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</si>
  <si>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</si>
  <si>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</si>
  <si>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</si>
  <si>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</si>
  <si>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</si>
  <si>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</si>
  <si>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</si>
  <si>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</si>
  <si>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</si>
  <si>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</si>
  <si>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</si>
  <si>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</si>
  <si>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</si>
  <si>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</si>
  <si>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</si>
  <si>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</si>
  <si>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</si>
  <si>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</si>
  <si>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</si>
  <si>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</si>
  <si>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</si>
  <si>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</si>
  <si>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</si>
  <si>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</si>
  <si>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</si>
  <si>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</si>
  <si>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</si>
  <si>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</si>
  <si>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</si>
  <si>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</si>
  <si>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</si>
  <si>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</si>
  <si>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</si>
  <si>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</si>
  <si>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</si>
  <si>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</si>
  <si>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</si>
  <si>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</si>
  <si>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</si>
  <si>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</si>
  <si>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</si>
  <si>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</si>
  <si>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</si>
  <si>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</si>
  <si>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</si>
  <si>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</si>
  <si>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</si>
  <si>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</si>
  <si>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</si>
  <si>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</si>
  <si>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</si>
  <si>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</si>
  <si>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</si>
  <si>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</si>
  <si>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</si>
  <si>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</si>
  <si>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</si>
  <si>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</si>
  <si>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</si>
  <si>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</si>
  <si>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</si>
  <si>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</si>
  <si>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</si>
  <si>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</si>
  <si>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</si>
  <si>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</si>
  <si>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</si>
  <si>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</si>
  <si>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</si>
  <si>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</si>
  <si>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</si>
  <si>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</si>
  <si>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</si>
  <si>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</si>
  <si>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</si>
  <si>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</si>
  <si>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</si>
  <si>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</si>
  <si>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</si>
  <si>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</si>
  <si>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</si>
  <si>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</si>
  <si>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</si>
  <si>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</si>
  <si>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</si>
  <si>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</si>
  <si>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</si>
  <si>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</si>
  <si>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</si>
  <si>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</si>
  <si>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</si>
  <si>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</si>
  <si>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</si>
  <si>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</si>
  <si>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</si>
  <si>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</si>
  <si>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</si>
  <si>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</si>
  <si>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</si>
  <si>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</si>
  <si>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</si>
  <si>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</si>
  <si>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</si>
  <si>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</si>
  <si>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</si>
  <si>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</si>
  <si>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</si>
  <si>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</si>
  <si>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</si>
  <si>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</si>
  <si>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</si>
  <si>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</si>
  <si>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</si>
  <si>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</si>
  <si>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</si>
  <si>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</si>
  <si>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</si>
  <si>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</si>
  <si>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</si>
  <si>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</si>
  <si>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</si>
  <si>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</si>
  <si>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</si>
  <si>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</si>
  <si>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</si>
  <si>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</si>
  <si>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</si>
  <si>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</si>
  <si>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</si>
  <si>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</si>
  <si>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</si>
  <si>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</si>
  <si>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</si>
  <si>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</si>
  <si>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</si>
  <si>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</si>
  <si>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</si>
  <si>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</si>
  <si>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</si>
  <si>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</si>
  <si>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</si>
  <si>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</si>
  <si>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</si>
  <si>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</si>
  <si>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</si>
  <si>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</si>
  <si>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</si>
  <si>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</si>
  <si>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</si>
  <si>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</si>
  <si>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</si>
  <si>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</si>
  <si>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</si>
  <si>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</si>
  <si>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</si>
  <si>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</si>
  <si>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</si>
  <si>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</si>
  <si>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</si>
  <si>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</si>
  <si>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</si>
  <si>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</si>
  <si>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</si>
  <si>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</si>
  <si>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</si>
  <si>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</si>
  <si>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</si>
  <si>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</si>
  <si>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</si>
  <si>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</si>
  <si>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</si>
  <si>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</si>
  <si>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</si>
  <si>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</si>
  <si>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</si>
  <si>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</si>
  <si>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</si>
  <si>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</si>
  <si>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</si>
  <si>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</si>
  <si>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</si>
  <si>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</si>
  <si>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</si>
  <si>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</si>
  <si>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</si>
  <si>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</si>
  <si>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</si>
  <si>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</si>
  <si>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</si>
  <si>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</si>
  <si>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</si>
  <si>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</si>
  <si>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</si>
  <si>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</si>
  <si>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</si>
  <si>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</si>
  <si>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</si>
  <si>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</si>
  <si>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</si>
  <si>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</si>
  <si>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</si>
  <si>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</si>
  <si>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</si>
  <si>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</si>
  <si>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</si>
  <si>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</si>
  <si>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</si>
  <si>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</si>
  <si>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</si>
  <si>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</si>
  <si>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</si>
  <si>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</si>
  <si>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</si>
  <si>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</si>
  <si>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</si>
  <si>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</si>
  <si>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</si>
  <si>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</si>
  <si>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</si>
  <si>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</si>
  <si>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</si>
  <si>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</si>
  <si>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</si>
  <si>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</si>
  <si>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</si>
  <si>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</si>
  <si>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</si>
  <si>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</si>
  <si>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</si>
  <si>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</si>
  <si>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</si>
  <si>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</si>
  <si>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</si>
  <si>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</si>
  <si>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</si>
  <si>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</si>
  <si>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</si>
  <si>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</si>
  <si>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</si>
  <si>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</si>
  <si>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</si>
  <si>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</si>
  <si>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</si>
  <si>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</si>
  <si>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</si>
  <si>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</si>
  <si>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</si>
  <si>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</si>
  <si>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</si>
  <si>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</si>
  <si>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</si>
  <si>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</si>
  <si>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</si>
  <si>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</si>
  <si>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</si>
  <si>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</si>
  <si>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</si>
  <si>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</si>
  <si>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</si>
  <si>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</si>
  <si>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</si>
  <si>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</si>
  <si>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</si>
  <si>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</si>
  <si>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</si>
  <si>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</si>
  <si>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</si>
  <si>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</si>
  <si>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</si>
  <si>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</si>
  <si>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</si>
  <si>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</si>
  <si>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</si>
  <si>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</si>
  <si>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</si>
  <si>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</si>
  <si>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</si>
  <si>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</si>
  <si>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</si>
  <si>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</si>
  <si>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</si>
  <si>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</si>
  <si>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</si>
  <si>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</si>
  <si>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</si>
  <si>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</si>
  <si>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</si>
  <si>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</si>
  <si>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</si>
  <si>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</si>
  <si>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</si>
  <si>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</si>
  <si>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</si>
  <si>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</si>
  <si>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</si>
  <si>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</si>
  <si>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</si>
  <si>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</si>
  <si>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</si>
  <si>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</si>
  <si>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</si>
  <si>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</si>
  <si>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</si>
  <si>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</si>
  <si>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</si>
  <si>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</si>
  <si>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</si>
  <si>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</si>
  <si>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</si>
  <si>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</si>
  <si>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</si>
  <si>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</si>
  <si>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</si>
  <si>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</si>
  <si>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</si>
  <si>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</si>
  <si>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</si>
  <si>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</si>
  <si>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</si>
  <si>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</si>
  <si>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</si>
  <si>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</si>
  <si>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</si>
  <si>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</si>
  <si>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</si>
  <si>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</si>
  <si>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</si>
  <si>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</si>
  <si>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</si>
  <si>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</si>
  <si>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</si>
  <si>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</si>
  <si>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</si>
  <si>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</si>
  <si>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</si>
  <si>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</si>
  <si>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</si>
  <si>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</si>
  <si>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</si>
  <si>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</si>
  <si>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</si>
  <si>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</si>
  <si>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</si>
  <si>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</si>
  <si>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</si>
  <si>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</si>
  <si>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</si>
  <si>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</si>
  <si>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</si>
  <si>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</si>
  <si>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</si>
  <si>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</si>
  <si>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</si>
  <si>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</si>
  <si>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</si>
  <si>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</si>
  <si>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</si>
  <si>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</si>
  <si>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</si>
  <si>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</si>
  <si>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</si>
  <si>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</si>
  <si>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</si>
  <si>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</si>
  <si>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</si>
  <si>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</si>
  <si>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</si>
  <si>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</si>
  <si>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</si>
  <si>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</si>
  <si>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</si>
  <si>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</si>
  <si>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</si>
  <si>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</si>
  <si>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</si>
  <si>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</si>
  <si>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</si>
  <si>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</si>
  <si>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</si>
  <si>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</si>
  <si>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</si>
  <si>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</si>
  <si>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</si>
  <si>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</si>
  <si>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</si>
  <si>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</si>
  <si>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</si>
  <si>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</si>
  <si>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</si>
  <si>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</si>
  <si>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</si>
  <si>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</si>
  <si>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</si>
  <si>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</si>
  <si>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</si>
  <si>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</si>
  <si>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</si>
  <si>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</si>
  <si>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</si>
  <si>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</si>
  <si>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</si>
  <si>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</si>
  <si>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</si>
  <si>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</si>
  <si>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</si>
  <si>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</si>
  <si>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</si>
  <si>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</si>
  <si>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</si>
  <si>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</si>
  <si>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</si>
  <si>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</si>
  <si>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</si>
  <si>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</si>
  <si>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</si>
  <si>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</si>
  <si>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</si>
  <si>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</si>
  <si>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</si>
  <si>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</si>
  <si>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</si>
  <si>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</si>
  <si>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</si>
  <si>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</si>
  <si>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</si>
  <si>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</si>
  <si>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</si>
  <si>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</si>
  <si>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</si>
  <si>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</si>
  <si>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</si>
  <si>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</si>
  <si>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</si>
  <si>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</si>
  <si>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</si>
  <si>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</si>
  <si>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</si>
  <si>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</si>
  <si>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</si>
  <si>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</si>
  <si>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</si>
  <si>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</si>
  <si>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</si>
  <si>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</si>
  <si>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</si>
  <si>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</si>
  <si>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</si>
  <si>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</si>
  <si>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</si>
  <si>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</si>
  <si>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</si>
  <si>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</si>
  <si>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</si>
  <si>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</si>
  <si>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</si>
  <si>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</si>
  <si>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</si>
  <si>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</si>
  <si>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</si>
  <si>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</si>
  <si>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</si>
  <si>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</si>
  <si>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</si>
  <si>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</si>
  <si>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</si>
  <si>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</si>
  <si>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</si>
  <si>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</si>
  <si>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</si>
  <si>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</si>
  <si>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</si>
  <si>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</si>
  <si>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</si>
  <si>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</si>
  <si>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</si>
  <si>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</si>
  <si>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</si>
  <si>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</si>
  <si>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</si>
  <si>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</si>
  <si>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</si>
  <si>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</si>
  <si>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</si>
  <si>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</si>
  <si>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</si>
  <si>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</si>
  <si>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</si>
  <si>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</si>
  <si>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</si>
  <si>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</si>
  <si>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</si>
  <si>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</si>
  <si>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</si>
  <si>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</si>
  <si>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</si>
  <si>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</si>
  <si>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</si>
  <si>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</si>
  <si>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</si>
  <si>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</si>
  <si>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</si>
  <si>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</si>
  <si>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</si>
  <si>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</si>
  <si>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</si>
  <si>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</si>
  <si>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</si>
  <si>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</si>
  <si>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</si>
  <si>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</si>
  <si>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</si>
  <si>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</si>
  <si>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</si>
  <si>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</si>
  <si>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</si>
  <si>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</si>
  <si>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</si>
  <si>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</si>
  <si>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</si>
  <si>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</si>
  <si>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</si>
  <si>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</si>
  <si>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</si>
  <si>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</si>
  <si>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</si>
  <si>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</si>
  <si>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</si>
  <si>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</si>
  <si>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</si>
  <si>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</si>
  <si>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</si>
  <si>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</si>
  <si>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</si>
  <si>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</si>
  <si>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</si>
  <si>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</si>
  <si>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</si>
  <si>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</si>
  <si>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</si>
  <si>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</si>
  <si>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</si>
  <si>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</si>
  <si>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</si>
  <si>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</si>
  <si>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</si>
  <si>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</si>
  <si>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</si>
  <si>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</si>
  <si>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</si>
  <si>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</si>
  <si>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</si>
  <si>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</si>
  <si>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</si>
  <si>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</si>
  <si>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</si>
  <si>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</si>
  <si>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</si>
  <si>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</si>
  <si>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</si>
  <si>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</si>
  <si>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</si>
  <si>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</si>
  <si>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</si>
  <si>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</si>
  <si>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</si>
  <si>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</si>
  <si>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</si>
  <si>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</si>
  <si>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</si>
  <si>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</si>
  <si>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</si>
  <si>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</si>
  <si>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</si>
  <si>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</si>
  <si>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</si>
  <si>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</si>
  <si>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</si>
  <si>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</si>
  <si>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</si>
  <si>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</si>
  <si>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</si>
  <si>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</si>
  <si>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</si>
  <si>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</si>
  <si>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</si>
  <si>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</si>
  <si>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</si>
  <si>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</si>
  <si>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</si>
  <si>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</si>
  <si>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</si>
  <si>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</si>
  <si>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</si>
  <si>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</si>
  <si>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</si>
  <si>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</si>
  <si>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</si>
  <si>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</si>
  <si>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</si>
  <si>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</si>
  <si>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</si>
  <si>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</si>
  <si>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</si>
  <si>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</si>
  <si>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</si>
  <si>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</si>
  <si>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</si>
  <si>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</si>
  <si>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</si>
  <si>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</si>
  <si>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</si>
  <si>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</si>
  <si>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</si>
  <si>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</si>
  <si>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</si>
  <si>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</si>
  <si>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</si>
  <si>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</si>
  <si>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</si>
  <si>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</si>
  <si>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</si>
  <si>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</si>
  <si>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</si>
  <si>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</si>
  <si>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</si>
  <si>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</si>
  <si>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</si>
  <si>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</si>
  <si>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</si>
  <si>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</si>
  <si>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</si>
  <si>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</si>
  <si>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</si>
  <si>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</si>
  <si>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</si>
  <si>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</si>
  <si>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</si>
  <si>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</si>
  <si>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</si>
  <si>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</si>
  <si>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</si>
  <si>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</si>
  <si>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</si>
  <si>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</si>
  <si>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</si>
  <si>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</si>
  <si>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</si>
  <si>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</si>
  <si>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</si>
  <si>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</si>
  <si>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</si>
  <si>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</si>
  <si>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</si>
  <si>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</si>
  <si>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</si>
  <si>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</si>
  <si>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</si>
  <si>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</si>
  <si>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</si>
  <si>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</si>
  <si>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</si>
  <si>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</si>
  <si>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</si>
  <si>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</si>
  <si>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</si>
  <si>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</si>
  <si>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</si>
  <si>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</si>
  <si>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</si>
  <si>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</si>
  <si>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</si>
  <si>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</si>
  <si>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</si>
  <si>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</si>
  <si>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</si>
  <si>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</si>
  <si>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</si>
  <si>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</si>
  <si>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</si>
  <si>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</si>
  <si>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</si>
  <si>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</si>
  <si>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</si>
  <si>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</si>
  <si>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</si>
  <si>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</si>
  <si>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</si>
  <si>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</si>
  <si>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</si>
  <si>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</si>
  <si>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</si>
  <si>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</si>
  <si>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</si>
  <si>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</si>
  <si>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</si>
  <si>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</si>
  <si>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</si>
  <si>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</si>
  <si>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</si>
  <si>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</si>
  <si>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</si>
  <si>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</si>
  <si>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</si>
  <si>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</si>
  <si>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</si>
  <si>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</si>
  <si>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</si>
  <si>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</si>
  <si>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</si>
  <si>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</si>
  <si>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</si>
  <si>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</si>
  <si>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</si>
  <si>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</si>
  <si>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</si>
  <si>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</si>
  <si>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</si>
  <si>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</si>
  <si>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</si>
  <si>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</si>
  <si>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</si>
  <si>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</si>
  <si>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</si>
  <si>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</si>
  <si>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</si>
  <si>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</si>
  <si>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</si>
  <si>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</si>
  <si>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</si>
  <si>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</si>
  <si>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</si>
  <si>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</si>
  <si>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</si>
  <si>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</si>
  <si>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</si>
  <si>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</si>
  <si>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</si>
  <si>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</si>
  <si>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</si>
  <si>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</si>
  <si>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</si>
  <si>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</si>
  <si>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</si>
  <si>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</si>
  <si>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</si>
  <si>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</si>
  <si>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</si>
  <si>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</si>
  <si>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</si>
  <si>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</si>
  <si>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</si>
  <si>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</si>
  <si>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</si>
  <si>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</si>
  <si>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</si>
  <si>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</si>
  <si>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</si>
  <si>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</si>
  <si>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</si>
  <si>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</si>
  <si>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</si>
  <si>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</si>
  <si>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</si>
  <si>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</si>
  <si>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</si>
  <si>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</si>
  <si>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</si>
  <si>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</si>
  <si>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</si>
  <si>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</si>
  <si>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</si>
  <si>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</si>
  <si>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</si>
  <si>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</si>
  <si>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</si>
  <si>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</si>
  <si>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</si>
  <si>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</si>
  <si>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</si>
  <si>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</si>
  <si>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</si>
  <si>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</si>
  <si>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</si>
  <si>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</si>
  <si>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</si>
  <si>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</si>
  <si>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</si>
  <si>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</si>
  <si>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</si>
  <si>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</si>
  <si>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</si>
  <si>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</si>
  <si>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</si>
  <si>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</si>
  <si>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</si>
  <si>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</si>
  <si>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</si>
  <si>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</si>
  <si>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</si>
  <si>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</si>
  <si>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</si>
  <si>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</si>
  <si>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</si>
  <si>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</si>
  <si>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</si>
  <si>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</si>
  <si>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</si>
  <si>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</si>
  <si>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</si>
  <si>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</si>
  <si>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</si>
  <si>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</si>
  <si>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</si>
  <si>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</si>
  <si>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</si>
  <si>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</si>
  <si>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</si>
  <si>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</si>
  <si>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</si>
  <si>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</si>
  <si>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</si>
  <si>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</si>
  <si>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</si>
  <si>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</si>
  <si>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</si>
  <si>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</si>
  <si>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</si>
  <si>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</si>
  <si>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</si>
  <si>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</si>
  <si>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</si>
  <si>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</si>
  <si>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</si>
  <si>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</si>
  <si>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</si>
  <si>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</si>
  <si>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</si>
  <si>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</si>
  <si>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</si>
  <si>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</si>
  <si>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</si>
  <si>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</si>
  <si>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</si>
  <si>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</si>
  <si>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</si>
  <si>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</si>
  <si>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</si>
  <si>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</si>
  <si>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</si>
  <si>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</si>
  <si>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</si>
  <si>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</si>
  <si>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</si>
  <si>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</si>
  <si>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</si>
  <si>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</si>
  <si>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</si>
  <si>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</si>
  <si>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</si>
  <si>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</si>
  <si>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</si>
  <si>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</si>
  <si>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</si>
  <si>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</si>
  <si>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</si>
  <si>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</si>
  <si>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</si>
  <si>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</si>
  <si>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</si>
  <si>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</si>
  <si>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</si>
  <si>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</si>
  <si>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</si>
  <si>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</si>
  <si>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</si>
  <si>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</si>
  <si>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</si>
  <si>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</si>
  <si>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</si>
  <si>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</si>
  <si>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</si>
  <si>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</si>
  <si>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</si>
  <si>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</si>
  <si>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</si>
  <si>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</si>
  <si>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</si>
  <si>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</si>
  <si>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</si>
  <si>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</si>
  <si>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</si>
  <si>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</si>
  <si>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</si>
  <si>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</si>
  <si>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</si>
  <si>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</si>
  <si>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</si>
  <si>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</si>
  <si>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</si>
  <si>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</si>
  <si>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</si>
  <si>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</si>
  <si>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</si>
  <si>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</si>
  <si>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</si>
  <si>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</si>
  <si>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</si>
  <si>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</si>
  <si>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</si>
  <si>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</si>
  <si>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</si>
  <si>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</si>
  <si>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</si>
  <si>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</si>
  <si>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</si>
  <si>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</si>
  <si>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</si>
  <si>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</si>
  <si>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</si>
  <si>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</si>
  <si>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</si>
  <si>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</si>
  <si>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</si>
  <si>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</si>
  <si>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</si>
  <si>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</si>
  <si>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</si>
  <si>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</si>
  <si>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</si>
  <si>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</si>
  <si>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</si>
  <si>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</si>
  <si>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</si>
  <si>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</si>
  <si>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</si>
  <si>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</si>
  <si>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</si>
  <si>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</si>
  <si>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</si>
  <si>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</si>
  <si>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</si>
  <si>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</si>
  <si>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</si>
  <si>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</si>
  <si>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</si>
  <si>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</si>
  <si>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</si>
  <si>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</si>
  <si>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</si>
  <si>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</si>
  <si>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</si>
  <si>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</si>
  <si>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</si>
  <si>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</si>
  <si>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</si>
  <si>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</si>
  <si>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</si>
  <si>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</si>
  <si>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</si>
  <si>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</si>
  <si>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</si>
  <si>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</si>
  <si>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</si>
  <si>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</si>
  <si>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</si>
  <si>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</si>
  <si>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</si>
  <si>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</si>
  <si>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</si>
  <si>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</si>
  <si>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</si>
  <si>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</si>
  <si>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</si>
  <si>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</si>
  <si>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</si>
  <si>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</si>
  <si>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</si>
  <si>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</si>
  <si>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</si>
  <si>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</si>
  <si>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</si>
  <si>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</si>
  <si>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</si>
  <si>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</si>
  <si>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</si>
  <si>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</si>
  <si>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</si>
  <si>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</si>
  <si>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</si>
  <si>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</si>
  <si>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</si>
  <si>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</si>
  <si>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</si>
  <si>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</si>
  <si>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</si>
  <si>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</si>
  <si>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</si>
  <si>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</si>
  <si>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</si>
  <si>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</si>
  <si>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</si>
  <si>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</si>
  <si>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</si>
  <si>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</si>
  <si>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</si>
  <si>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</si>
  <si>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</si>
  <si>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</si>
  <si>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</si>
  <si>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</si>
  <si>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</si>
  <si>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</si>
  <si>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</si>
  <si>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</si>
  <si>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</si>
  <si>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</si>
  <si>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</si>
  <si>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</si>
  <si>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</si>
  <si>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</si>
  <si>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</si>
  <si>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</si>
  <si>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</si>
  <si>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</si>
  <si>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</si>
  <si>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</si>
  <si>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</si>
  <si>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</si>
  <si>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</si>
  <si>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</si>
  <si>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</si>
  <si>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</si>
  <si>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</si>
  <si>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</si>
  <si>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</si>
  <si>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</si>
  <si>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</si>
  <si>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</si>
  <si>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</si>
  <si>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</si>
  <si>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</si>
  <si>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</si>
  <si>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</si>
  <si>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</si>
  <si>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</si>
  <si>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</si>
  <si>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</si>
  <si>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</si>
  <si>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</si>
  <si>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</si>
  <si>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</si>
  <si>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</si>
  <si>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</si>
  <si>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</si>
  <si>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</si>
  <si>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</si>
  <si>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</si>
  <si>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</si>
  <si>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</si>
  <si>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</si>
  <si>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</si>
  <si>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</si>
  <si>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</si>
  <si>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</si>
  <si>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</si>
  <si>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</si>
  <si>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</si>
  <si>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</si>
  <si>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</si>
  <si>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</si>
  <si>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</si>
  <si>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</si>
  <si>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</si>
  <si>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</si>
  <si>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</si>
  <si>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</si>
  <si>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</si>
  <si>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</si>
  <si>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</si>
  <si>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</si>
  <si>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</si>
  <si>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</si>
  <si>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</si>
  <si>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</si>
  <si>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</si>
  <si>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</si>
  <si>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</si>
  <si>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</si>
  <si>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</si>
  <si>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</si>
  <si>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</si>
  <si>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</si>
  <si>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</si>
  <si>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</si>
  <si>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</si>
  <si>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</si>
  <si>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</si>
  <si>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</si>
  <si>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</si>
  <si>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</si>
  <si>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</si>
  <si>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</si>
  <si>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</si>
  <si>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</si>
  <si>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</si>
  <si>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</si>
  <si>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</si>
  <si>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</si>
  <si>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</si>
  <si>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</si>
  <si>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</si>
  <si>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</si>
  <si>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</si>
  <si>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</si>
  <si>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</si>
  <si>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</si>
  <si>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</si>
  <si>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</si>
  <si>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</si>
  <si>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</si>
  <si>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</si>
  <si>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</si>
  <si>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</si>
  <si>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</si>
  <si>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</si>
  <si>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</si>
  <si>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</si>
  <si>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</si>
  <si>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</si>
  <si>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</si>
  <si>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</si>
  <si>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</si>
  <si>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</si>
  <si>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</si>
  <si>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</si>
  <si>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</si>
  <si>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</si>
  <si>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</si>
  <si>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</si>
  <si>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</si>
  <si>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</si>
  <si>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</si>
  <si>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</si>
  <si>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</si>
  <si>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</si>
  <si>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</si>
  <si>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</si>
  <si>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</si>
  <si>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</si>
  <si>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</si>
  <si>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</si>
  <si>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</si>
  <si>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</si>
  <si>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</si>
  <si>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</si>
  <si>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</si>
  <si>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</si>
  <si>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</si>
  <si>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</si>
  <si>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</si>
  <si>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</si>
  <si>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</si>
  <si>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</si>
  <si>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</si>
  <si>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</si>
  <si>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</si>
  <si>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</si>
  <si>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</si>
  <si>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</si>
  <si>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</si>
  <si>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</si>
  <si>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</si>
  <si>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</si>
  <si>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</si>
  <si>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</si>
  <si>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</si>
  <si>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</si>
  <si>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</si>
  <si>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</si>
  <si>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</si>
  <si>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</si>
  <si>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</si>
  <si>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</si>
  <si>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</si>
  <si>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</si>
  <si>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</si>
  <si>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</si>
  <si>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</si>
  <si>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</si>
  <si>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</si>
  <si>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</si>
  <si>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</si>
  <si>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</si>
  <si>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</si>
  <si>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</si>
  <si>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</si>
  <si>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</si>
  <si>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</si>
  <si>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</si>
  <si>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</si>
  <si>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</si>
  <si>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</si>
  <si>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</si>
  <si>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</si>
  <si>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</si>
  <si>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</si>
  <si>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</si>
  <si>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</si>
  <si>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</si>
  <si>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</si>
  <si>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</si>
  <si>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</si>
  <si>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</si>
  <si>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</si>
  <si>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</si>
  <si>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</si>
  <si>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</si>
  <si>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</si>
  <si>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</si>
  <si>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</si>
  <si>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</si>
  <si>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</si>
  <si>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</si>
  <si>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</si>
  <si>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</si>
  <si>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</si>
  <si>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</si>
  <si>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</si>
  <si>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</si>
  <si>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</si>
  <si>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</si>
  <si>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</si>
  <si>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</si>
  <si>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</si>
  <si>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</si>
  <si>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</si>
  <si>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</si>
  <si>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</si>
  <si>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</si>
  <si>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</si>
  <si>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</si>
  <si>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</si>
  <si>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</si>
  <si>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</si>
  <si>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</si>
  <si>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</si>
  <si>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</si>
  <si>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</si>
  <si>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</si>
  <si>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</si>
  <si>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</si>
  <si>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</si>
  <si>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</si>
  <si>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</si>
  <si>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</si>
  <si>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</si>
  <si>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</si>
  <si>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</si>
  <si>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</si>
  <si>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</si>
  <si>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</si>
  <si>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</si>
  <si>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</si>
  <si>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</si>
  <si>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</si>
  <si>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</si>
  <si>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</si>
  <si>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</si>
  <si>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</si>
  <si>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</si>
  <si>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</si>
  <si>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</si>
  <si>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</si>
  <si>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</si>
  <si>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</si>
  <si>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</si>
  <si>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</si>
  <si>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</si>
  <si>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</si>
  <si>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</si>
  <si>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</si>
  <si>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</si>
  <si>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</si>
  <si>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</si>
  <si>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</si>
  <si>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</si>
  <si>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</si>
  <si>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</si>
  <si>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</si>
  <si>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</si>
  <si>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</si>
  <si>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</si>
  <si>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</si>
  <si>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</si>
  <si>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</si>
  <si>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</si>
  <si>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</si>
  <si>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</si>
  <si>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</si>
  <si>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</si>
  <si>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</si>
  <si>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</si>
  <si>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</si>
  <si>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</si>
  <si>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</si>
  <si>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</si>
  <si>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</si>
  <si>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</si>
  <si>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</si>
  <si>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</si>
  <si>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</si>
  <si>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</si>
  <si>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</si>
  <si>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</si>
  <si>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</si>
  <si>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</si>
  <si>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</si>
  <si>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</si>
  <si>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</si>
  <si>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</si>
  <si>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</si>
  <si>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</si>
  <si>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</si>
  <si>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</si>
  <si>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</si>
  <si>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</si>
  <si>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</si>
  <si>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</si>
  <si>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</si>
  <si>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</si>
  <si>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</si>
  <si>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</si>
  <si>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</si>
  <si>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</si>
  <si>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</si>
  <si>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</si>
  <si>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</si>
  <si>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</si>
  <si>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</si>
  <si>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</si>
  <si>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</si>
  <si>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</si>
  <si>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</si>
  <si>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</si>
  <si>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</si>
  <si>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</si>
  <si>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</si>
  <si>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</si>
  <si>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</si>
  <si>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</si>
  <si>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</si>
  <si>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</si>
  <si>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</si>
  <si>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</si>
  <si>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</si>
  <si>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</si>
  <si>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</si>
  <si>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</si>
  <si>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</si>
  <si>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</si>
  <si>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</si>
  <si>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</si>
  <si>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</si>
  <si>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</si>
  <si>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</si>
  <si>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</si>
  <si>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</si>
  <si>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</si>
  <si>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</si>
  <si>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</si>
  <si>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</si>
  <si>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</si>
  <si>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</si>
  <si>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</si>
  <si>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</si>
  <si>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</si>
  <si>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</si>
  <si>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</si>
  <si>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</si>
  <si>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</si>
  <si>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</si>
  <si>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</si>
  <si>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</si>
  <si>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</si>
  <si>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</si>
  <si>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</si>
  <si>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</si>
  <si>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</si>
  <si>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</si>
  <si>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</si>
  <si>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</si>
  <si>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</si>
  <si>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</si>
  <si>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</si>
  <si>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</si>
  <si>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</si>
  <si>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</si>
  <si>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</si>
  <si>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</si>
  <si>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</si>
  <si>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</si>
  <si>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</si>
  <si>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</si>
  <si>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</si>
  <si>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</si>
  <si>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</si>
  <si>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</si>
  <si>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</si>
  <si>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</si>
  <si>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</si>
  <si>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</si>
  <si>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</si>
  <si>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</si>
  <si>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</si>
  <si>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</si>
  <si>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</si>
  <si>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</si>
  <si>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</si>
  <si>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</si>
  <si>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</si>
  <si>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</si>
  <si>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</si>
  <si>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</si>
  <si>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</si>
  <si>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</si>
  <si>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</si>
  <si>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</si>
  <si>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</si>
  <si>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</si>
  <si>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</si>
  <si>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</si>
  <si>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</si>
  <si>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</si>
  <si>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</si>
  <si>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</si>
  <si>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</si>
  <si>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</si>
  <si>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</si>
  <si>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</si>
  <si>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</si>
  <si>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</si>
  <si>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</si>
  <si>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</si>
  <si>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</si>
  <si>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</si>
  <si>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</si>
  <si>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</si>
  <si>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</si>
  <si>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</si>
  <si>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</si>
  <si>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</si>
  <si>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</si>
  <si>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</si>
  <si>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</si>
  <si>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</si>
  <si>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</si>
  <si>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</si>
  <si>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</si>
  <si>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</si>
  <si>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</si>
  <si>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</si>
  <si>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</si>
  <si>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</si>
  <si>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</si>
  <si>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</si>
  <si>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</si>
  <si>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</si>
  <si>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</si>
  <si>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</si>
  <si>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</si>
  <si>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</si>
  <si>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</si>
  <si>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</si>
  <si>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</si>
  <si>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</si>
  <si>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</si>
  <si>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</si>
  <si>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</si>
  <si>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</si>
  <si>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</si>
  <si>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</si>
  <si>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</si>
  <si>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</si>
  <si>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</si>
  <si>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</si>
  <si>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</si>
  <si>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</si>
  <si>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</si>
  <si>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</si>
  <si>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</si>
  <si>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</si>
  <si>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</si>
  <si>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</si>
  <si>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</si>
  <si>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</si>
  <si>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</si>
  <si>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</si>
  <si>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</si>
  <si>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</si>
  <si>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</si>
  <si>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</si>
  <si>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</si>
  <si>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</si>
  <si>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</si>
  <si>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</si>
  <si>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</si>
  <si>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</si>
  <si>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</si>
  <si>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</si>
  <si>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</si>
  <si>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</si>
  <si>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</si>
  <si>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</si>
  <si>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</si>
  <si>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</si>
  <si>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</si>
  <si>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</si>
  <si>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</si>
  <si>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</si>
  <si>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</si>
  <si>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</si>
  <si>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</si>
  <si>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</si>
  <si>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</si>
  <si>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</si>
  <si>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</si>
  <si>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</si>
  <si>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</si>
  <si>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</si>
  <si>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</si>
  <si>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</si>
  <si>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</si>
  <si>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</si>
  <si>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</si>
  <si>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</si>
  <si>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</si>
  <si>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</si>
  <si>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</si>
  <si>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</si>
  <si>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</si>
  <si>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</si>
  <si>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</si>
  <si>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</si>
  <si>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</si>
  <si>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</si>
  <si>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</si>
  <si>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</si>
  <si>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</si>
  <si>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</si>
  <si>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</si>
  <si>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</si>
  <si>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</si>
  <si>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</si>
  <si>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</si>
  <si>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</si>
  <si>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</si>
  <si>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</si>
  <si>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</si>
  <si>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</si>
  <si>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</si>
  <si>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</si>
  <si>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</si>
  <si>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</si>
  <si>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</si>
  <si>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</si>
  <si>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</si>
  <si>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</si>
  <si>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</si>
  <si>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</si>
  <si>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</si>
  <si>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</si>
  <si>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</si>
  <si>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</si>
  <si>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</si>
  <si>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</si>
  <si>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</si>
  <si>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</si>
  <si>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</si>
  <si>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</si>
  <si>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</si>
  <si>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</si>
  <si>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</si>
  <si>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</si>
  <si>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</si>
  <si>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</si>
  <si>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</si>
  <si>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</si>
  <si>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</si>
  <si>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</si>
  <si>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</si>
  <si>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</si>
  <si>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</si>
  <si>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</si>
  <si>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</si>
  <si>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</si>
  <si>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</si>
  <si>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</si>
  <si>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</si>
  <si>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</si>
  <si>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</si>
  <si>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</si>
  <si>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</si>
  <si>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</si>
  <si>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</si>
  <si>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</si>
  <si>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</si>
  <si>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</si>
  <si>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</si>
  <si>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</si>
  <si>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</si>
  <si>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</si>
  <si>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</si>
  <si>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</si>
  <si>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</si>
  <si>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</si>
  <si>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</si>
  <si>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</si>
  <si>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</si>
  <si>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</si>
  <si>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</si>
  <si>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</si>
  <si>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</si>
  <si>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</si>
  <si>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</si>
  <si>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</si>
  <si>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</si>
  <si>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</si>
  <si>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</si>
  <si>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</si>
  <si>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</si>
  <si>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</si>
  <si>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</si>
  <si>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</si>
  <si>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</si>
  <si>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</si>
  <si>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</si>
  <si>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</si>
  <si>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</si>
  <si>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</si>
  <si>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</si>
  <si>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</si>
  <si>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</si>
  <si>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</si>
  <si>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</si>
  <si>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</si>
  <si>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</si>
  <si>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</si>
  <si>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</si>
  <si>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</si>
  <si>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</si>
  <si>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</si>
  <si>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</si>
  <si>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</si>
  <si>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</si>
  <si>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</si>
  <si>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</si>
  <si>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</si>
  <si>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</si>
  <si>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</si>
  <si>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</si>
  <si>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</si>
  <si>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</si>
  <si>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</si>
  <si>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</si>
  <si>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</si>
  <si>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</si>
  <si>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</si>
  <si>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</si>
  <si>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</si>
  <si>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</si>
  <si>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</si>
  <si>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</si>
  <si>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</si>
  <si>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</si>
  <si>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</si>
  <si>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</si>
  <si>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</si>
  <si>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</si>
  <si>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</si>
  <si>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</si>
  <si>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</si>
  <si>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</si>
  <si>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</si>
  <si>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</si>
  <si>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</si>
  <si>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</si>
  <si>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</si>
  <si>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</si>
  <si>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</si>
  <si>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</si>
  <si>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</si>
  <si>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</si>
  <si>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</si>
  <si>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</si>
  <si>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</si>
  <si>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</si>
  <si>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</si>
  <si>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</si>
  <si>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</si>
  <si>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</si>
  <si>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</si>
  <si>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</si>
  <si>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</si>
  <si>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</si>
  <si>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</si>
  <si>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</si>
  <si>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</si>
  <si>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</si>
  <si>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</si>
  <si>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</si>
  <si>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</si>
  <si>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</si>
  <si>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</si>
  <si>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</si>
  <si>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</si>
  <si>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</si>
  <si>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</si>
  <si>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</si>
  <si>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</si>
  <si>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</si>
  <si>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</si>
  <si>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</si>
  <si>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</si>
  <si>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</si>
  <si>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</si>
  <si>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</si>
  <si>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</si>
  <si>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</si>
  <si>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</si>
  <si>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</si>
  <si>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</si>
  <si>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</si>
  <si>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</si>
  <si>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</si>
  <si>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</si>
  <si>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</si>
  <si>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</si>
  <si>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</si>
  <si>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</si>
  <si>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</si>
  <si>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</si>
  <si>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</si>
  <si>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</si>
  <si>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</si>
  <si>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</si>
  <si>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</si>
  <si>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</si>
  <si>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</si>
  <si>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</si>
  <si>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</si>
  <si>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</si>
  <si>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</si>
  <si>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</si>
  <si>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</si>
  <si>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</si>
  <si>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</si>
  <si>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</si>
  <si>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</si>
  <si>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</si>
  <si>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</si>
  <si>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</si>
  <si>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</si>
  <si>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</si>
  <si>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</si>
  <si>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</si>
  <si>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</si>
  <si>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</si>
  <si>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</si>
  <si>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</si>
  <si>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</si>
  <si>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</si>
  <si>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</si>
  <si>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</si>
  <si>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</si>
  <si>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</si>
  <si>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</si>
  <si>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</si>
  <si>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</si>
  <si>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</si>
  <si>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</si>
  <si>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</si>
  <si>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</si>
  <si>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</si>
  <si>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</si>
  <si>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</si>
  <si>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</si>
  <si>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</si>
  <si>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</si>
  <si>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</si>
  <si>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</si>
  <si>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</si>
  <si>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</si>
  <si>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</si>
  <si>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</si>
  <si>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</si>
  <si>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</si>
  <si>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</si>
  <si>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</si>
  <si>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</si>
  <si>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</si>
  <si>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</si>
  <si>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</si>
  <si>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</si>
  <si>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</si>
  <si>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</si>
  <si>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</si>
  <si>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</si>
  <si>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</si>
  <si>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</si>
  <si>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</si>
  <si>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</si>
  <si>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</si>
  <si>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</si>
  <si>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</si>
  <si>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</si>
  <si>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</si>
  <si>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</si>
  <si>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</si>
  <si>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</si>
  <si>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</si>
  <si>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</si>
  <si>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</si>
  <si>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</si>
  <si>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</si>
  <si>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</si>
  <si>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</si>
  <si>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</si>
  <si>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</si>
  <si>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</si>
  <si>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</si>
  <si>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</si>
  <si>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</si>
  <si>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</si>
  <si>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</si>
  <si>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</si>
  <si>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</si>
  <si>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</si>
  <si>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</si>
  <si>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</si>
  <si>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</si>
  <si>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</si>
  <si>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</si>
  <si>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</si>
  <si>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</si>
  <si>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</si>
  <si>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</si>
  <si>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</si>
  <si>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</si>
  <si>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</si>
  <si>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</si>
  <si>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</si>
  <si>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</si>
  <si>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</si>
  <si>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</si>
  <si>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</si>
  <si>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</si>
  <si>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</si>
  <si>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</si>
  <si>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</si>
  <si>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</si>
  <si>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</si>
  <si>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</si>
  <si>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</si>
  <si>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</si>
  <si>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</si>
  <si>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</si>
  <si>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</si>
  <si>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</si>
  <si>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</si>
  <si>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</si>
  <si>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</si>
  <si>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</si>
  <si>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</si>
  <si>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</si>
  <si>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</si>
  <si>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</si>
  <si>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</si>
  <si>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</si>
  <si>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</si>
  <si>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</si>
  <si>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</si>
  <si>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</si>
  <si>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</si>
  <si>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</si>
  <si>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</si>
  <si>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</si>
  <si>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</si>
  <si>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</si>
  <si>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</si>
  <si>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</si>
  <si>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</si>
  <si>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</si>
  <si>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</si>
  <si>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</si>
  <si>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</si>
  <si>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</si>
  <si>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</si>
  <si>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</si>
  <si>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</si>
  <si>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</si>
  <si>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</si>
  <si>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</si>
  <si>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</si>
  <si>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</si>
  <si>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</si>
  <si>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</si>
  <si>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</si>
  <si>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</si>
  <si>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</si>
  <si>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</si>
  <si>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</si>
  <si>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</si>
  <si>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</si>
  <si>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</si>
  <si>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</si>
  <si>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</si>
  <si>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</si>
  <si>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</si>
  <si>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</si>
  <si>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</si>
  <si>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</si>
  <si>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</si>
  <si>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</si>
  <si>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</si>
  <si>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</si>
  <si>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</si>
  <si>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</si>
  <si>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</si>
  <si>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</si>
  <si>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</si>
  <si>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</si>
  <si>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</si>
  <si>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</si>
  <si>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</si>
  <si>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</si>
  <si>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</si>
  <si>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</si>
  <si>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</si>
  <si>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</si>
  <si>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</si>
  <si>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</si>
  <si>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</si>
  <si>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</si>
  <si>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</si>
  <si>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</si>
  <si>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</si>
  <si>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</si>
  <si>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</si>
  <si>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</si>
  <si>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</si>
  <si>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</si>
  <si>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</si>
  <si>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</si>
  <si>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</si>
  <si>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</si>
  <si>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</si>
  <si>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</si>
  <si>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</si>
  <si>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</si>
  <si>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</si>
  <si>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</si>
  <si>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</si>
  <si>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</si>
  <si>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</si>
  <si>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</si>
  <si>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</si>
  <si>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</si>
  <si>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</si>
  <si>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</si>
  <si>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</si>
  <si>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</si>
  <si>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</si>
  <si>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</si>
  <si>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</si>
  <si>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</si>
  <si>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</si>
  <si>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</si>
  <si>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</si>
  <si>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</si>
  <si>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</si>
  <si>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</si>
  <si>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</si>
  <si>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</si>
  <si>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</si>
  <si>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</si>
  <si>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</si>
  <si>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</si>
  <si>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</si>
  <si>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</si>
  <si>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</si>
  <si>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</si>
  <si>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</si>
  <si>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</si>
  <si>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</si>
  <si>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</si>
  <si>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</si>
  <si>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</si>
  <si>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</si>
  <si>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</si>
  <si>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</si>
  <si>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</si>
  <si>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</si>
  <si>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</si>
  <si>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</si>
  <si>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</si>
  <si>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</si>
  <si>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</si>
  <si>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</si>
  <si>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</si>
  <si>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</si>
  <si>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</si>
  <si>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</si>
  <si>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</si>
  <si>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</si>
  <si>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</si>
  <si>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</si>
  <si>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</si>
  <si>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</si>
  <si>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</si>
  <si>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</si>
  <si>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</si>
  <si>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</si>
  <si>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</si>
  <si>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</si>
  <si>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</si>
  <si>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</si>
  <si>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</si>
  <si>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</si>
  <si>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</si>
  <si>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</si>
  <si>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</si>
  <si>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</si>
  <si>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</si>
  <si>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</si>
  <si>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</si>
  <si>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</si>
  <si>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</si>
  <si>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</si>
  <si>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</si>
  <si>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</si>
  <si>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</si>
  <si>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</si>
  <si>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</si>
  <si>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</si>
  <si>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</si>
  <si>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</si>
  <si>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</si>
  <si>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</si>
  <si>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</si>
  <si>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</si>
  <si>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</si>
  <si>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</si>
  <si>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</si>
  <si>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</si>
  <si>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</si>
  <si>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</si>
  <si>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</si>
  <si>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</si>
  <si>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</si>
  <si>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</si>
  <si>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</si>
  <si>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</si>
  <si>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</si>
  <si>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</si>
  <si>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</si>
  <si>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</si>
  <si>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</si>
  <si>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</si>
  <si>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</si>
  <si>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</si>
  <si>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</si>
  <si>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</si>
  <si>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</si>
  <si>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</si>
  <si>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</si>
  <si>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</si>
  <si>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</si>
  <si>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</si>
  <si>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</si>
  <si>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</si>
  <si>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</si>
  <si>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</si>
  <si>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</si>
  <si>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</si>
  <si>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</si>
  <si>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</si>
  <si>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</si>
  <si>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</si>
  <si>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</si>
  <si>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</si>
  <si>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</si>
  <si>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</si>
  <si>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</si>
  <si>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</si>
  <si>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</si>
  <si>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</si>
  <si>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</si>
  <si>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</si>
  <si>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</si>
  <si>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</si>
  <si>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</si>
  <si>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</si>
  <si>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</si>
  <si>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</si>
  <si>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</si>
  <si>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</si>
  <si>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</si>
  <si>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</si>
  <si>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</si>
  <si>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</si>
  <si>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</si>
  <si>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</si>
  <si>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</si>
  <si>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</si>
  <si>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</si>
  <si>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</si>
  <si>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</si>
  <si>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</si>
  <si>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</si>
  <si>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</si>
  <si>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</si>
  <si>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</si>
  <si>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</si>
  <si>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</si>
  <si>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</si>
  <si>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</si>
  <si>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</si>
  <si>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</si>
  <si>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</si>
  <si>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</si>
  <si>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</si>
  <si>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</si>
  <si>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</si>
  <si>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</si>
  <si>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</si>
  <si>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</si>
  <si>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</si>
  <si>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</si>
  <si>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</si>
  <si>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</si>
  <si>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</si>
  <si>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</si>
  <si>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</si>
  <si>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</si>
  <si>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</si>
  <si>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</si>
  <si>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</si>
  <si>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</si>
  <si>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</si>
  <si>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</si>
  <si>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</si>
  <si>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</si>
  <si>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</si>
  <si>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</si>
  <si>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</si>
  <si>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</si>
  <si>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</si>
  <si>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</si>
  <si>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</si>
  <si>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</si>
  <si>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</si>
  <si>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</si>
  <si>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</si>
  <si>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</si>
  <si>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</si>
  <si>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</si>
  <si>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</si>
  <si>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</si>
  <si>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</si>
  <si>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</si>
  <si>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</si>
  <si>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</si>
  <si>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</si>
  <si>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</si>
  <si>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</si>
  <si>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</si>
  <si>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</si>
  <si>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</si>
  <si>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</si>
  <si>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</si>
  <si>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</si>
  <si>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</si>
  <si>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</si>
  <si>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</si>
  <si>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</si>
  <si>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</si>
  <si>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</si>
  <si>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</si>
  <si>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</si>
  <si>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</si>
  <si>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</si>
  <si>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</si>
  <si>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</si>
  <si>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</si>
  <si>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</si>
  <si>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</si>
  <si>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</si>
  <si>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</si>
  <si>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</si>
  <si>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</si>
  <si>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</si>
  <si>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</si>
  <si>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</si>
  <si>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</si>
  <si>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</si>
  <si>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</si>
  <si>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</si>
  <si>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</si>
  <si>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</si>
  <si>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</si>
  <si>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</si>
  <si>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</si>
  <si>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</si>
  <si>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</si>
  <si>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</si>
  <si>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</si>
  <si>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</si>
  <si>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</si>
  <si>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</si>
  <si>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</si>
  <si>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</si>
  <si>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</si>
  <si>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</si>
  <si>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</si>
  <si>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</si>
  <si>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</si>
  <si>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</si>
  <si>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</si>
  <si>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</si>
  <si>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</si>
  <si>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</si>
  <si>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</si>
  <si>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</si>
  <si>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</si>
  <si>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</si>
  <si>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</si>
  <si>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</si>
  <si>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</si>
  <si>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</si>
  <si>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</si>
  <si>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</si>
  <si>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</si>
  <si>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</si>
  <si>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</si>
  <si>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</si>
  <si>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</si>
  <si>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</si>
  <si>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</si>
  <si>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</si>
  <si>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</si>
  <si>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</si>
  <si>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</si>
  <si>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</si>
  <si>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</si>
  <si>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</si>
  <si>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</si>
  <si>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</si>
  <si>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</si>
  <si>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</si>
  <si>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</si>
  <si>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</si>
  <si>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</si>
  <si>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</si>
  <si>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</si>
  <si>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</si>
  <si>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</si>
  <si>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</si>
  <si>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</si>
  <si>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</si>
  <si>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</si>
  <si>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</si>
  <si>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</si>
  <si>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</si>
  <si>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</si>
  <si>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</si>
  <si>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</si>
  <si>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</si>
  <si>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</si>
  <si>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</si>
  <si>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</si>
  <si>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</si>
  <si>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</si>
  <si>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</si>
  <si>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</si>
  <si>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</si>
  <si>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</si>
  <si>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</si>
  <si>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</si>
  <si>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</si>
  <si>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</si>
  <si>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</si>
  <si>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</si>
  <si>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</si>
  <si>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</si>
  <si>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</si>
  <si>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</si>
  <si>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</si>
  <si>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</si>
  <si>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</si>
  <si>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</si>
  <si>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</si>
  <si>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</si>
  <si>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</si>
  <si>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</si>
  <si>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</si>
  <si>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</si>
  <si>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</si>
  <si>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</si>
  <si>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</si>
  <si>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</si>
  <si>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</si>
  <si>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</si>
  <si>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</si>
  <si>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</si>
  <si>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</si>
  <si>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</si>
  <si>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</si>
  <si>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</si>
  <si>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</si>
  <si>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</si>
  <si>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</si>
  <si>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</si>
  <si>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</si>
  <si>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</si>
  <si>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</si>
  <si>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</si>
  <si>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</si>
  <si>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</si>
  <si>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</si>
  <si>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</si>
  <si>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</si>
  <si>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</si>
  <si>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</si>
  <si>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</si>
  <si>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</si>
  <si>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</si>
  <si>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</si>
  <si>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</si>
  <si>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</si>
  <si>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</si>
  <si>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</si>
  <si>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</si>
  <si>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</si>
  <si>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</si>
  <si>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</si>
  <si>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</si>
  <si>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</si>
  <si>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</si>
  <si>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</si>
  <si>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</si>
  <si>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</si>
  <si>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</si>
  <si>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</si>
  <si>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</si>
  <si>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</si>
  <si>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</si>
  <si>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</si>
  <si>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</si>
  <si>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</si>
  <si>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</si>
  <si>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</si>
  <si>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</si>
  <si>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</si>
  <si>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</si>
  <si>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</si>
  <si>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</si>
  <si>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</si>
  <si>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</si>
  <si>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</si>
  <si>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</si>
  <si>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</si>
  <si>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</si>
  <si>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</si>
  <si>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</si>
  <si>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</si>
  <si>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</si>
  <si>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</si>
  <si>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</si>
  <si>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</si>
  <si>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</si>
  <si>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</si>
  <si>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</si>
  <si>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</si>
  <si>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</si>
  <si>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</si>
  <si>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</si>
  <si>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</si>
  <si>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</si>
  <si>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</si>
  <si>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</si>
  <si>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</si>
  <si>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</si>
  <si>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</si>
  <si>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</si>
  <si>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</si>
  <si>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</si>
  <si>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</si>
  <si>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</si>
  <si>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</si>
  <si>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</si>
  <si>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</si>
  <si>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</si>
  <si>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</si>
  <si>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</si>
  <si>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</si>
  <si>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</si>
  <si>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</si>
  <si>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</si>
  <si>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</si>
  <si>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</si>
  <si>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</si>
  <si>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</si>
  <si>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</si>
  <si>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</si>
  <si>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</si>
  <si>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</si>
  <si>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</si>
  <si>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</si>
  <si>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</si>
  <si>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</si>
  <si>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</si>
  <si>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</si>
  <si>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</si>
  <si>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</si>
  <si>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</si>
  <si>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</si>
  <si>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</si>
  <si>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</si>
  <si>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</si>
  <si>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</si>
  <si>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</si>
  <si>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</si>
  <si>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</si>
  <si>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</si>
  <si>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</si>
  <si>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</si>
  <si>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</si>
  <si>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</si>
  <si>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</si>
  <si>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</si>
  <si>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</si>
  <si>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</si>
  <si>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</si>
  <si>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</si>
  <si>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</si>
  <si>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</si>
  <si>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</si>
  <si>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</si>
  <si>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</si>
  <si>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</si>
  <si>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</si>
  <si>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</si>
  <si>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</si>
  <si>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</si>
  <si>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</si>
  <si>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</si>
  <si>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</si>
  <si>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</si>
  <si>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</si>
  <si>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</si>
  <si>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</si>
  <si>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</si>
  <si>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</si>
  <si>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</si>
  <si>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</si>
  <si>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</si>
  <si>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</si>
  <si>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</si>
  <si>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</si>
  <si>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</si>
  <si>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</si>
  <si>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</si>
  <si>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</si>
  <si>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</si>
  <si>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</si>
  <si>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</si>
  <si>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</si>
  <si>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</si>
  <si>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</si>
  <si>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</si>
  <si>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</si>
  <si>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</si>
  <si>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</si>
  <si>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</si>
  <si>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</si>
  <si>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</si>
  <si>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</si>
  <si>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</si>
  <si>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</si>
  <si>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</si>
  <si>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</si>
  <si>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</si>
  <si>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</si>
  <si>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</si>
  <si>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</si>
  <si>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</si>
  <si>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</si>
  <si>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</si>
  <si>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</si>
  <si>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</si>
  <si>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</si>
  <si>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</si>
  <si>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</si>
  <si>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</si>
  <si>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</si>
  <si>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</si>
  <si>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</si>
  <si>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</si>
  <si>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</si>
  <si>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</si>
  <si>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</si>
  <si>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</si>
  <si>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</si>
  <si>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</si>
  <si>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</si>
  <si>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</si>
  <si>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</si>
  <si>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</si>
  <si>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</si>
  <si>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</si>
  <si>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</si>
  <si>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</si>
  <si>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</si>
  <si>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</si>
  <si>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</si>
  <si>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</si>
  <si>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</si>
  <si>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</si>
  <si>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</si>
  <si>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</si>
  <si>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</si>
  <si>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</si>
  <si>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</si>
  <si>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</si>
  <si>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</si>
  <si>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</si>
  <si>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</si>
  <si>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</si>
  <si>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</si>
  <si>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</si>
  <si>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</si>
  <si>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</si>
  <si>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</si>
  <si>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</si>
  <si>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</si>
  <si>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</si>
  <si>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</si>
  <si>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</si>
  <si>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</si>
  <si>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</si>
  <si>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</si>
  <si>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</si>
  <si>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</si>
  <si>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</si>
  <si>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</si>
  <si>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</si>
  <si>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</si>
  <si>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</si>
  <si>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</si>
  <si>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</si>
  <si>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</si>
  <si>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</si>
  <si>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</si>
  <si>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</si>
  <si>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</si>
  <si>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</si>
  <si>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</si>
  <si>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</si>
  <si>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</si>
  <si>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</si>
  <si>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</si>
  <si>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</si>
  <si>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</si>
  <si>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</si>
  <si>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</si>
  <si>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</si>
  <si>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</si>
  <si>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</si>
  <si>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</si>
  <si>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</si>
  <si>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</si>
  <si>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</si>
  <si>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</si>
  <si>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</si>
  <si>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</si>
  <si>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</si>
  <si>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</si>
  <si>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</si>
  <si>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</si>
  <si>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</si>
  <si>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</si>
  <si>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</si>
  <si>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</si>
  <si>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</si>
  <si>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</si>
  <si>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</si>
  <si>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</si>
  <si>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</si>
  <si>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</si>
  <si>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</si>
  <si>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</si>
  <si>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</si>
  <si>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</si>
  <si>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</si>
  <si>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</si>
  <si>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</si>
  <si>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</si>
  <si>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</si>
  <si>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</si>
  <si>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</si>
  <si>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</si>
  <si>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</si>
  <si>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</si>
  <si>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</si>
  <si>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</si>
  <si>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</si>
  <si>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</si>
  <si>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</si>
  <si>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</si>
  <si>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</si>
  <si>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</si>
  <si>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</si>
  <si>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</si>
  <si>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</si>
  <si>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</si>
  <si>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</si>
  <si>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</si>
  <si>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</si>
  <si>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</si>
  <si>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</si>
  <si>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</si>
  <si>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</si>
  <si>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</si>
  <si>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</si>
  <si>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</si>
  <si>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</si>
  <si>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</si>
  <si>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</si>
  <si>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</si>
  <si>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</si>
  <si>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</si>
  <si>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</si>
  <si>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</si>
  <si>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</si>
  <si>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</si>
  <si>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</si>
  <si>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</si>
  <si>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</si>
  <si>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</si>
  <si>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</si>
  <si>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</si>
  <si>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</si>
  <si>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</si>
  <si>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</si>
  <si>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</si>
  <si>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</si>
  <si>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</si>
  <si>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</si>
  <si>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</si>
  <si>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</si>
  <si>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</si>
  <si>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</si>
  <si>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</si>
  <si>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</si>
  <si>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</si>
  <si>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</si>
  <si>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</si>
  <si>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</si>
  <si>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</si>
  <si>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</si>
  <si>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</si>
  <si>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</si>
  <si>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</si>
  <si>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</si>
  <si>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</si>
  <si>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</si>
  <si>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</si>
  <si>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</si>
  <si>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</si>
  <si>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</si>
  <si>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</si>
  <si>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</si>
  <si>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</si>
  <si>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</si>
  <si>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</si>
  <si>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</si>
  <si>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</si>
  <si>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</si>
  <si>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</si>
  <si>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</si>
  <si>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</si>
  <si>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</si>
  <si>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</si>
  <si>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</si>
  <si>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</si>
  <si>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</si>
  <si>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</si>
  <si>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</si>
  <si>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</si>
  <si>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</si>
  <si>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</si>
  <si>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</si>
  <si>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</si>
  <si>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</si>
  <si>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</si>
  <si>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</si>
  <si>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</si>
  <si>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</si>
  <si>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</si>
  <si>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</si>
  <si>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</si>
  <si>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</si>
  <si>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</si>
  <si>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</si>
  <si>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</si>
  <si>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</si>
  <si>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</si>
  <si>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</si>
  <si>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</si>
  <si>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</si>
  <si>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</si>
  <si>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</si>
  <si>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</si>
  <si>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</si>
  <si>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</si>
  <si>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</si>
  <si>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</si>
  <si>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</si>
  <si>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</si>
  <si>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</si>
  <si>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</si>
  <si>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</si>
  <si>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</si>
  <si>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</si>
  <si>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</si>
  <si>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</si>
  <si>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</si>
  <si>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</si>
  <si>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</si>
  <si>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</si>
  <si>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</si>
  <si>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</si>
  <si>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</si>
  <si>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</si>
  <si>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</si>
  <si>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</si>
  <si>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</si>
  <si>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</si>
  <si>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</si>
  <si>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</si>
  <si>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</si>
  <si>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</si>
  <si>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</si>
  <si>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</si>
  <si>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</si>
  <si>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</si>
  <si>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</si>
  <si>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</si>
  <si>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</si>
  <si>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</si>
  <si>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</si>
  <si>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</si>
  <si>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</si>
  <si>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</si>
  <si>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</si>
  <si>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</si>
  <si>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</si>
  <si>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</si>
  <si>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</si>
  <si>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</si>
  <si>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</si>
  <si>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</si>
  <si>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</si>
  <si>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</si>
  <si>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</si>
  <si>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</si>
  <si>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</si>
  <si>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</si>
  <si>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</si>
  <si>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</si>
  <si>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</si>
  <si>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</si>
  <si>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</si>
  <si>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</si>
  <si>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</si>
  <si>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</si>
  <si>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</si>
  <si>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</si>
  <si>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</si>
  <si>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</si>
  <si>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</si>
  <si>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</si>
  <si>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</si>
  <si>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</si>
  <si>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</si>
  <si>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</si>
  <si>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</si>
  <si>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</si>
  <si>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</si>
  <si>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</si>
  <si>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</si>
  <si>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</si>
  <si>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</si>
  <si>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</si>
  <si>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</si>
  <si>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</si>
  <si>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</si>
  <si>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</si>
  <si>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</si>
  <si>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</si>
  <si>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</si>
  <si>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</si>
  <si>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</si>
  <si>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</si>
  <si>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</si>
  <si>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</si>
  <si>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</si>
  <si>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</si>
  <si>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</si>
  <si>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</si>
  <si>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</si>
  <si>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</si>
  <si>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</si>
  <si>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</si>
  <si>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</si>
  <si>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</si>
  <si>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</si>
  <si>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</si>
  <si>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</si>
  <si>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</si>
  <si>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</si>
  <si>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</si>
  <si>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</si>
  <si>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</si>
  <si>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</si>
  <si>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</si>
  <si>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</si>
  <si>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</si>
  <si>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</si>
  <si>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</si>
  <si>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</si>
  <si>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</si>
  <si>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</si>
  <si>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</si>
  <si>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</si>
  <si>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</si>
  <si>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</si>
  <si>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</si>
  <si>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</si>
  <si>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</si>
  <si>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</si>
  <si>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</si>
  <si>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</si>
  <si>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</si>
  <si>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</si>
  <si>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</si>
  <si>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</si>
  <si>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</si>
  <si>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</si>
  <si>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</si>
  <si>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</si>
  <si>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</si>
  <si>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</si>
  <si>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</si>
  <si>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</si>
  <si>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</si>
  <si>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</si>
  <si>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</si>
  <si>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</si>
  <si>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</si>
  <si>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</si>
  <si>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</si>
  <si>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</si>
  <si>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</si>
  <si>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</si>
  <si>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</si>
  <si>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</si>
  <si>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</si>
  <si>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</si>
  <si>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</si>
  <si>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</si>
  <si>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</si>
  <si>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</si>
  <si>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</si>
  <si>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</si>
  <si>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</si>
  <si>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</si>
  <si>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</si>
  <si>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</si>
  <si>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</si>
  <si>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</si>
  <si>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</si>
  <si>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</si>
  <si>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</si>
  <si>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</si>
  <si>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</si>
  <si>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</si>
  <si>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</si>
  <si>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</si>
  <si>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</si>
  <si>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</si>
  <si>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</si>
  <si>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</si>
  <si>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</si>
  <si>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</si>
  <si>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</si>
  <si>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</si>
  <si>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</si>
  <si>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</si>
  <si>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</si>
  <si>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</si>
  <si>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</si>
  <si>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</si>
  <si>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</si>
  <si>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</si>
  <si>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</si>
  <si>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</si>
  <si>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</si>
  <si>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</si>
  <si>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</si>
  <si>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</si>
  <si>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</si>
  <si>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</si>
  <si>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</si>
  <si>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</si>
  <si>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</si>
  <si>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</si>
  <si>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</si>
  <si>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</si>
  <si>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</si>
  <si>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</si>
  <si>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</si>
  <si>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</si>
  <si>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</si>
  <si>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</si>
  <si>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</si>
  <si>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</si>
  <si>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</si>
  <si>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</si>
  <si>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</si>
  <si>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</si>
  <si>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</si>
  <si>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</si>
  <si>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</si>
  <si>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</si>
  <si>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</si>
  <si>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</si>
  <si>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</si>
  <si>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</si>
  <si>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</si>
  <si>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</si>
  <si>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</si>
  <si>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</si>
  <si>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</si>
  <si>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</si>
  <si>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</si>
  <si>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</si>
  <si>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</si>
  <si>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</si>
  <si>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</si>
  <si>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</si>
  <si>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</si>
  <si>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</si>
  <si>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</si>
  <si>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</si>
  <si>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</si>
  <si>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</si>
  <si>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</si>
  <si>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</si>
  <si>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</si>
  <si>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</si>
  <si>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</si>
  <si>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</si>
  <si>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</si>
  <si>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</si>
  <si>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</si>
  <si>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</si>
  <si>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</si>
  <si>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</si>
  <si>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</si>
  <si>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</si>
  <si>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</si>
  <si>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</si>
  <si>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</si>
  <si>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</si>
  <si>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</si>
  <si>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</si>
  <si>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</si>
  <si>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</si>
  <si>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</si>
  <si>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</si>
  <si>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</si>
  <si>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</si>
  <si>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</si>
  <si>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</si>
  <si>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</si>
  <si>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</si>
  <si>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</si>
  <si>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</si>
  <si>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</si>
  <si>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</si>
  <si>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</si>
  <si>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</si>
  <si>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</si>
  <si>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</si>
  <si>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</si>
  <si>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</si>
  <si>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</si>
  <si>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</si>
  <si>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</si>
  <si>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</si>
  <si>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</si>
  <si>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</si>
  <si>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</si>
  <si>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</si>
  <si>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</si>
  <si>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</si>
  <si>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</si>
  <si>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</si>
  <si>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</si>
  <si>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</si>
  <si>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</si>
  <si>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</si>
  <si>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</si>
  <si>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</si>
  <si>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</si>
  <si>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</si>
  <si>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</si>
  <si>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</si>
  <si>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</si>
  <si>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</si>
  <si>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</si>
  <si>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</si>
  <si>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</si>
  <si>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</si>
  <si>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</si>
  <si>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</si>
  <si>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</si>
  <si>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</si>
  <si>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</si>
  <si>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</si>
  <si>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</si>
  <si>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</si>
  <si>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</si>
  <si>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</si>
  <si>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</si>
  <si>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</si>
  <si>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</si>
  <si>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</si>
  <si>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</si>
  <si>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</si>
  <si>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</si>
  <si>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</si>
  <si>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</si>
  <si>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</si>
  <si>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</si>
  <si>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</si>
  <si>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</si>
  <si>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</si>
  <si>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</si>
  <si>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</si>
  <si>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</si>
  <si>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</si>
  <si>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</si>
  <si>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</si>
  <si>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</si>
  <si>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</si>
  <si>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</si>
  <si>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</si>
  <si>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</si>
  <si>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</si>
  <si>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</si>
  <si>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</si>
  <si>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</si>
  <si>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</si>
  <si>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</si>
  <si>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</si>
  <si>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</si>
  <si>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</si>
  <si>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</si>
  <si>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</si>
  <si>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</si>
  <si>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</si>
  <si>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</si>
  <si>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</si>
  <si>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</si>
  <si>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</si>
  <si>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</si>
  <si>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</si>
  <si>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</si>
  <si>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</si>
  <si>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</si>
  <si>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</si>
  <si>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</si>
  <si>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</si>
  <si>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</si>
  <si>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</si>
  <si>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</si>
  <si>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</si>
  <si>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</si>
  <si>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</si>
  <si>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</si>
  <si>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</si>
  <si>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</si>
  <si>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</si>
  <si>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</si>
  <si>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</si>
  <si>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</si>
  <si>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</si>
  <si>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</si>
  <si>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</si>
  <si>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</si>
  <si>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</si>
  <si>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</si>
  <si>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</si>
  <si>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</si>
  <si>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</si>
  <si>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</si>
  <si>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</si>
  <si>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</si>
  <si>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</si>
  <si>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</si>
  <si>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</si>
  <si>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</si>
  <si>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</si>
  <si>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</si>
  <si>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</si>
  <si>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</si>
  <si>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</si>
  <si>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</si>
  <si>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</si>
  <si>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</si>
  <si>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</si>
  <si>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</si>
  <si>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</si>
  <si>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</si>
  <si>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</si>
  <si>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</si>
  <si>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</si>
  <si>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</si>
  <si>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</si>
  <si>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</si>
  <si>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</si>
  <si>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</si>
  <si>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</si>
  <si>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</si>
  <si>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</si>
  <si>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</si>
  <si>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</si>
  <si>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</si>
  <si>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</si>
  <si>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</si>
  <si>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</si>
  <si>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</si>
  <si>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</si>
  <si>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</si>
  <si>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</si>
  <si>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</si>
  <si>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</si>
  <si>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</si>
  <si>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</si>
  <si>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</si>
  <si>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</si>
  <si>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</si>
  <si>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</si>
  <si>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</si>
  <si>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</si>
  <si>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</si>
  <si>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</si>
  <si>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</si>
  <si>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</si>
  <si>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</si>
  <si>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</si>
  <si>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</si>
  <si>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</si>
  <si>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</si>
  <si>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</si>
  <si>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</si>
  <si>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</si>
  <si>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</si>
  <si>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</si>
  <si>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</si>
  <si>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</si>
  <si>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</si>
  <si>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</si>
  <si>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</si>
  <si>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</si>
  <si>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</si>
  <si>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</si>
  <si>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</si>
  <si>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</si>
  <si>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</si>
  <si>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</si>
  <si>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</si>
  <si>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</si>
  <si>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</si>
  <si>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</si>
  <si>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</si>
  <si>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</si>
  <si>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</si>
  <si>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</si>
  <si>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</si>
  <si>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</si>
  <si>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</si>
  <si>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</si>
  <si>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</si>
  <si>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</si>
  <si>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</si>
  <si>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</si>
  <si>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</si>
  <si>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</si>
  <si>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</si>
  <si>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</si>
  <si>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</si>
  <si>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</si>
  <si>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</si>
  <si>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</si>
  <si>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</si>
  <si>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</si>
  <si>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</si>
  <si>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</si>
  <si>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</si>
  <si>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</si>
  <si>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</si>
  <si>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</si>
  <si>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</si>
  <si>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</si>
  <si>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</si>
  <si>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</si>
  <si>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</si>
  <si>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</si>
  <si>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</si>
  <si>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</si>
  <si>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</si>
  <si>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</si>
  <si>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</si>
  <si>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</si>
  <si>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</si>
  <si>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</si>
  <si>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</si>
  <si>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</si>
  <si>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</si>
  <si>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</si>
  <si>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</si>
  <si>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</si>
  <si>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</si>
  <si>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</si>
  <si>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</si>
  <si>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</si>
  <si>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</si>
  <si>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</si>
  <si>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</si>
  <si>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</si>
  <si>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</si>
  <si>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</si>
  <si>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</si>
  <si>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</si>
  <si>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</si>
  <si>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</si>
  <si>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</si>
  <si>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</si>
  <si>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</si>
  <si>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</si>
  <si>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</si>
  <si>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</si>
  <si>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</si>
  <si>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</si>
  <si>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</si>
  <si>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</si>
  <si>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</si>
  <si>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</si>
  <si>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</si>
  <si>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</si>
  <si>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</si>
  <si>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</si>
  <si>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</si>
  <si>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</si>
  <si>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</si>
  <si>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</si>
  <si>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</si>
  <si>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</si>
  <si>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</si>
  <si>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</si>
  <si>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</si>
  <si>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</si>
  <si>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</si>
  <si>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</si>
  <si>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</si>
  <si>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</si>
  <si>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</si>
  <si>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</si>
  <si>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</si>
  <si>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</si>
  <si>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</si>
  <si>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</si>
  <si>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</si>
  <si>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</si>
  <si>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</si>
  <si>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</si>
  <si>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</si>
  <si>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</si>
  <si>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</si>
  <si>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</si>
  <si>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</si>
  <si>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</si>
  <si>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</si>
  <si>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</si>
  <si>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</si>
  <si>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</si>
  <si>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</si>
  <si>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</si>
  <si>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</si>
  <si>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</si>
  <si>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</si>
  <si>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</si>
  <si>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</si>
  <si>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</si>
  <si>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</si>
  <si>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</si>
  <si>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</si>
  <si>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</si>
  <si>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</si>
  <si>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</si>
  <si>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</si>
  <si>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</si>
  <si>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</si>
  <si>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</si>
  <si>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</si>
  <si>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</si>
  <si>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</si>
  <si>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</si>
  <si>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</si>
  <si>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</si>
  <si>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</si>
  <si>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</si>
  <si>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</si>
  <si>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</si>
  <si>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</si>
  <si>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</si>
  <si>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</si>
  <si>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</si>
  <si>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</si>
  <si>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</si>
  <si>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</si>
  <si>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</si>
  <si>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</si>
  <si>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</si>
  <si>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</si>
  <si>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</si>
  <si>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</si>
  <si>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</si>
  <si>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</si>
  <si>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</si>
  <si>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</si>
  <si>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</si>
  <si>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</si>
  <si>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</si>
  <si>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</si>
  <si>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</si>
  <si>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</si>
  <si>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</si>
  <si>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</si>
  <si>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</si>
  <si>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</si>
  <si>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</si>
  <si>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</si>
  <si>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</si>
  <si>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</si>
  <si>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</si>
  <si>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</si>
  <si>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</si>
  <si>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</si>
  <si>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</si>
  <si>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</si>
  <si>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</si>
  <si>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</si>
  <si>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</si>
  <si>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</si>
  <si>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</si>
  <si>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</si>
  <si>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</si>
  <si>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</si>
  <si>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</si>
  <si>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</si>
  <si>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</si>
  <si>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</si>
  <si>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</si>
  <si>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</si>
  <si>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</si>
  <si>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</si>
  <si>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</si>
  <si>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</si>
  <si>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</si>
  <si>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</si>
  <si>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</si>
  <si>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</si>
  <si>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</si>
  <si>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</si>
  <si>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</si>
  <si>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</si>
  <si>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</si>
  <si>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</si>
  <si>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</si>
  <si>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</si>
  <si>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</si>
  <si>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</si>
  <si>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</si>
  <si>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</si>
  <si>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</si>
  <si>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</si>
  <si>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</si>
  <si>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</si>
  <si>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</si>
  <si>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</si>
  <si>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</si>
  <si>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</si>
  <si>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</si>
  <si>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</si>
  <si>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</si>
  <si>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</si>
  <si>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</si>
  <si>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</si>
  <si>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</si>
  <si>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</si>
  <si>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</si>
  <si>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</si>
  <si>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</si>
  <si>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</si>
  <si>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</si>
  <si>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</si>
  <si>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</si>
  <si>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</si>
  <si>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</si>
  <si>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</si>
  <si>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</si>
  <si>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</si>
  <si>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</si>
  <si>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</si>
  <si>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</si>
  <si>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</si>
  <si>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</si>
  <si>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</si>
  <si>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</si>
  <si>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</si>
  <si>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</si>
  <si>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</si>
  <si>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</si>
  <si>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</si>
  <si>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</si>
  <si>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</si>
  <si>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</si>
  <si>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</si>
  <si>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</si>
  <si>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</si>
  <si>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</si>
  <si>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</si>
  <si>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</si>
  <si>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</si>
  <si>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</si>
  <si>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</si>
  <si>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</si>
  <si>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</si>
  <si>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</si>
  <si>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</si>
  <si>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</si>
  <si>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</si>
  <si>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</si>
  <si>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</si>
  <si>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</si>
  <si>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</si>
  <si>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</si>
  <si>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</si>
  <si>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</si>
  <si>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</si>
  <si>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</si>
  <si>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</si>
  <si>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</si>
  <si>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</si>
  <si>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</si>
  <si>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</si>
  <si>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</si>
  <si>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</si>
  <si>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</si>
  <si>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</si>
  <si>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</si>
  <si>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</si>
  <si>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</si>
  <si>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</si>
  <si>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</si>
  <si>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</si>
  <si>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</si>
  <si>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</si>
  <si>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</si>
  <si>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</si>
  <si>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</si>
  <si>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</si>
  <si>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</si>
  <si>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</si>
  <si>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</si>
  <si>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</si>
  <si>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</si>
  <si>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</si>
  <si>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</si>
  <si>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</si>
  <si>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</si>
  <si>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</si>
  <si>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</si>
  <si>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</si>
  <si>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</si>
  <si>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</si>
  <si>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</si>
  <si>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</si>
  <si>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</si>
  <si>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</si>
  <si>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</si>
  <si>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</si>
  <si>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</si>
  <si>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</si>
  <si>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</si>
  <si>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</si>
  <si>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</si>
  <si>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</si>
  <si>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</si>
  <si>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</si>
  <si>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</si>
  <si>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</si>
  <si>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</si>
  <si>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</si>
  <si>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</si>
  <si>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</si>
  <si>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</si>
  <si>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</si>
  <si>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</si>
  <si>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</si>
  <si>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</si>
  <si>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</si>
  <si>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</si>
  <si>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</si>
  <si>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</si>
  <si>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</si>
  <si>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</si>
  <si>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</si>
  <si>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</si>
  <si>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</si>
  <si>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</si>
  <si>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</si>
  <si>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</si>
  <si>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</si>
  <si>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</si>
  <si>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</si>
  <si>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</si>
  <si>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</si>
  <si>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</si>
  <si>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</si>
  <si>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</si>
  <si>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</si>
  <si>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</si>
  <si>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</si>
  <si>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</si>
  <si>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</si>
  <si>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</si>
  <si>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</si>
  <si>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</si>
  <si>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</si>
  <si>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</si>
  <si>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</si>
  <si>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</si>
  <si>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</si>
  <si>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</si>
  <si>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</si>
  <si>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</si>
  <si>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</si>
  <si>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</si>
  <si>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</si>
  <si>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</si>
  <si>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</si>
  <si>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</si>
  <si>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</si>
  <si>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</si>
  <si>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</si>
  <si>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</si>
  <si>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</si>
  <si>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</si>
  <si>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</si>
  <si>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</si>
  <si>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</si>
  <si>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</si>
  <si>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</si>
  <si>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</si>
  <si>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</si>
  <si>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</si>
  <si>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</si>
  <si>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</si>
  <si>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</si>
  <si>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</si>
  <si>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</si>
  <si>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</si>
  <si>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</si>
  <si>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</si>
  <si>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</si>
  <si>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</si>
  <si>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</si>
  <si>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</si>
  <si>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</si>
  <si>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</si>
  <si>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</si>
  <si>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</si>
  <si>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</si>
  <si>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</si>
  <si>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</si>
  <si>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</si>
  <si>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</si>
  <si>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</si>
  <si>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</si>
  <si>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</si>
  <si>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</si>
  <si>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</si>
  <si>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</si>
  <si>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</si>
  <si>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</si>
  <si>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</si>
  <si>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</si>
  <si>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</si>
  <si>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</si>
  <si>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</si>
  <si>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</si>
  <si>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</si>
  <si>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</si>
  <si>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</si>
  <si>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</si>
  <si>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</si>
  <si>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</si>
  <si>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</si>
  <si>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</si>
  <si>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</si>
  <si>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</si>
  <si>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</si>
  <si>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</si>
  <si>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</si>
  <si>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</si>
  <si>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</si>
  <si>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</si>
  <si>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</si>
  <si>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</si>
  <si>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</si>
  <si>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</si>
  <si>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</si>
  <si>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</si>
  <si>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</si>
  <si>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</si>
  <si>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</si>
  <si>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</si>
  <si>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</si>
  <si>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</si>
  <si>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</si>
  <si>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</si>
  <si>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</si>
  <si>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</si>
  <si>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</si>
  <si>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</si>
  <si>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</si>
  <si>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</si>
  <si>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</si>
  <si>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</si>
  <si>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</si>
  <si>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</si>
  <si>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</si>
  <si>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</si>
  <si>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</si>
  <si>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</si>
  <si>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</si>
  <si>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</si>
  <si>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</si>
  <si>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</si>
  <si>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</si>
  <si>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</si>
  <si>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</si>
  <si>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</si>
  <si>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</si>
  <si>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</si>
  <si>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</si>
  <si>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</si>
  <si>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</si>
  <si>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</si>
  <si>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</si>
  <si>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</si>
  <si>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</si>
  <si>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</si>
  <si>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</si>
  <si>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</si>
  <si>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</si>
  <si>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</si>
  <si>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</si>
  <si>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</si>
  <si>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</si>
  <si>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</si>
  <si>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</si>
  <si>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</si>
  <si>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</si>
  <si>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</si>
  <si>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</si>
  <si>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</si>
  <si>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</si>
  <si>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</si>
  <si>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</si>
  <si>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</si>
  <si>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</si>
  <si>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</si>
  <si>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</si>
  <si>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</si>
  <si>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</si>
  <si>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</si>
  <si>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</si>
  <si>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</si>
  <si>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</si>
  <si>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</si>
  <si>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</si>
  <si>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</si>
  <si>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</si>
  <si>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</si>
  <si>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</si>
  <si>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</si>
  <si>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</si>
  <si>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</si>
  <si>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</si>
  <si>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</si>
  <si>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</si>
  <si>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</si>
  <si>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</si>
  <si>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</si>
  <si>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</si>
  <si>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</si>
  <si>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</si>
  <si>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</si>
  <si>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</si>
  <si>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</si>
  <si>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</si>
  <si>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</si>
  <si>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</si>
  <si>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</si>
  <si>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</si>
  <si>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</si>
  <si>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</si>
  <si>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</si>
  <si>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</si>
  <si>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</si>
  <si>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</si>
  <si>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</si>
  <si>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</si>
  <si>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</si>
  <si>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</si>
  <si>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</si>
  <si>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</si>
  <si>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</si>
  <si>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</si>
  <si>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</si>
  <si>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</si>
  <si>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</si>
  <si>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</si>
  <si>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</si>
  <si>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</si>
  <si>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</si>
  <si>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</si>
  <si>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</si>
  <si>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</si>
  <si>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</si>
  <si>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</si>
  <si>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</si>
  <si>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</si>
  <si>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</si>
  <si>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</si>
  <si>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</si>
  <si>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</si>
  <si>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</si>
  <si>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</si>
  <si>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</si>
  <si>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</si>
  <si>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</si>
  <si>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</si>
  <si>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</si>
  <si>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</si>
  <si>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</si>
  <si>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</si>
  <si>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</si>
  <si>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</si>
  <si>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</si>
  <si>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</si>
  <si>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</si>
  <si>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</si>
  <si>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</si>
  <si>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</si>
  <si>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</si>
  <si>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</si>
  <si>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</si>
  <si>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</si>
  <si>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</si>
  <si>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</si>
  <si>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</si>
  <si>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</si>
  <si>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</si>
  <si>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</si>
  <si>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</si>
  <si>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</si>
  <si>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</si>
  <si>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</si>
  <si>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</si>
  <si>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</si>
  <si>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</si>
  <si>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</si>
  <si>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</si>
  <si>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</si>
  <si>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</si>
  <si>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</si>
  <si>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</si>
  <si>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</si>
  <si>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</si>
  <si>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</si>
  <si>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</si>
  <si>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</si>
  <si>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</si>
  <si>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</si>
  <si>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</si>
  <si>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</si>
  <si>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</si>
  <si>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</si>
  <si>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</si>
  <si>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</si>
  <si>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</si>
  <si>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</si>
  <si>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</si>
  <si>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</si>
  <si>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</si>
  <si>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</si>
  <si>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</si>
  <si>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</si>
  <si>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</si>
  <si>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</si>
  <si>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</si>
  <si>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</si>
  <si>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</si>
  <si>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</si>
  <si>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</si>
  <si>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</si>
  <si>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</si>
  <si>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</si>
  <si>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</si>
  <si>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</si>
  <si>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</si>
  <si>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</si>
  <si>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</si>
  <si>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</si>
  <si>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</si>
  <si>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</si>
  <si>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</si>
  <si>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</si>
  <si>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</si>
  <si>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</si>
  <si>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</si>
  <si>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</si>
  <si>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</si>
  <si>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</si>
  <si>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</si>
  <si>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</si>
  <si>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</si>
  <si>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</si>
  <si>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</si>
  <si>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</si>
  <si>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</si>
  <si>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</si>
  <si>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</si>
  <si>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</si>
  <si>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</si>
  <si>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</si>
  <si>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</si>
  <si>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</si>
  <si>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</si>
  <si>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</si>
  <si>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</si>
  <si>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</si>
  <si>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</si>
  <si>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</si>
  <si>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</si>
  <si>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</si>
  <si>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</si>
  <si>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</si>
  <si>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</si>
  <si>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</si>
  <si>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</si>
  <si>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</si>
  <si>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</si>
  <si>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</si>
  <si>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</si>
  <si>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</si>
  <si>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</si>
  <si>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</si>
  <si>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</si>
  <si>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</si>
  <si>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</si>
  <si>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</si>
  <si>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</si>
  <si>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</si>
  <si>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</si>
  <si>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</si>
  <si>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</si>
  <si>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</si>
  <si>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</si>
  <si>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</si>
  <si>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</si>
  <si>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</si>
  <si>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</si>
  <si>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</si>
  <si>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</si>
  <si>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</si>
  <si>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</si>
  <si>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</si>
  <si>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</si>
  <si>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</si>
  <si>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</si>
  <si>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</si>
  <si>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</si>
  <si>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</si>
  <si>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</si>
  <si>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</si>
  <si>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</si>
  <si>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</si>
  <si>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</si>
  <si>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</si>
  <si>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</si>
  <si>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</si>
  <si>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</si>
  <si>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</si>
  <si>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</si>
  <si>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</si>
  <si>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</si>
  <si>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</si>
  <si>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</si>
  <si>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</si>
  <si>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</si>
  <si>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</si>
  <si>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</si>
  <si>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</si>
  <si>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</si>
  <si>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</si>
  <si>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</si>
  <si>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</si>
  <si>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</si>
  <si>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</si>
  <si>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</si>
  <si>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</si>
  <si>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</si>
  <si>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</si>
  <si>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</si>
  <si>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</si>
  <si>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</si>
  <si>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</si>
  <si>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</si>
  <si>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</si>
  <si>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</si>
  <si>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</si>
  <si>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</si>
  <si>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</si>
  <si>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</si>
  <si>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</si>
  <si>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</si>
  <si>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</si>
  <si>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</si>
  <si>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</si>
  <si>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</si>
  <si>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</si>
  <si>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</si>
  <si>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</si>
  <si>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</si>
  <si>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</si>
  <si>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</si>
  <si>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</si>
  <si>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</si>
  <si>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</si>
  <si>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</si>
  <si>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</si>
  <si>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</si>
  <si>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</si>
  <si>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</si>
  <si>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</si>
  <si>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</si>
  <si>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</si>
  <si>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</si>
  <si>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</si>
  <si>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</si>
  <si>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</si>
  <si>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</si>
  <si>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</si>
  <si>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</si>
  <si>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</si>
  <si>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</si>
  <si>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</si>
  <si>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</si>
  <si>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</si>
  <si>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</si>
  <si>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</si>
  <si>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</si>
  <si>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</si>
  <si>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</si>
  <si>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</si>
  <si>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</si>
  <si>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</si>
  <si>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</si>
  <si>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</si>
  <si>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</si>
  <si>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</si>
  <si>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</si>
  <si>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</si>
  <si>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</si>
  <si>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</si>
  <si>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</si>
  <si>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</si>
  <si>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</si>
  <si>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</si>
  <si>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</si>
  <si>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</si>
  <si>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</si>
  <si>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</si>
  <si>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</si>
  <si>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</si>
  <si>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</si>
  <si>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</si>
  <si>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</si>
  <si>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</si>
  <si>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</si>
  <si>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</si>
  <si>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</si>
  <si>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</si>
  <si>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</si>
  <si>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</si>
  <si>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</si>
  <si>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</si>
  <si>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</si>
  <si>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</si>
  <si>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</si>
  <si>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</si>
  <si>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</si>
  <si>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</si>
  <si>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</si>
  <si>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</si>
  <si>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</si>
  <si>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</si>
  <si>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</si>
  <si>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</si>
  <si>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</si>
  <si>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</si>
  <si>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</si>
  <si>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</si>
  <si>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</si>
  <si>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</si>
  <si>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</si>
  <si>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</si>
  <si>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</si>
  <si>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</si>
  <si>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</si>
  <si>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</si>
  <si>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</si>
  <si>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</si>
  <si>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</si>
  <si>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</si>
  <si>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</si>
  <si>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</si>
  <si>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</si>
  <si>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</si>
  <si>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</si>
  <si>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</si>
  <si>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</si>
  <si>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</si>
  <si>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</si>
  <si>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</si>
  <si>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</si>
  <si>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</si>
  <si>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</si>
  <si>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</si>
  <si>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</si>
  <si>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</si>
  <si>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</si>
  <si>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</si>
  <si>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</si>
  <si>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</si>
  <si>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</si>
  <si>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</si>
  <si>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</si>
  <si>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</si>
  <si>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</si>
  <si>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</si>
  <si>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</si>
  <si>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</si>
  <si>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</si>
  <si>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</si>
  <si>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</si>
  <si>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</si>
  <si>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</si>
  <si>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</si>
  <si>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</si>
  <si>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</si>
  <si>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</si>
  <si>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</si>
  <si>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</si>
  <si>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</si>
  <si>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</si>
  <si>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</si>
  <si>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</si>
  <si>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</si>
  <si>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</si>
  <si>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</si>
  <si>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</si>
  <si>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</si>
  <si>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</si>
  <si>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</si>
  <si>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</si>
  <si>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</si>
  <si>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</si>
  <si>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</si>
  <si>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</si>
  <si>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</si>
  <si>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</si>
  <si>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</si>
  <si>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</si>
  <si>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</si>
  <si>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</si>
  <si>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</si>
  <si>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</si>
  <si>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</si>
  <si>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</si>
  <si>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</si>
  <si>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</si>
  <si>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</si>
  <si>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</si>
  <si>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</si>
  <si>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</si>
  <si>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</si>
  <si>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</si>
  <si>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</si>
  <si>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</si>
  <si>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</si>
  <si>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</si>
  <si>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</si>
  <si>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</si>
  <si>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</si>
  <si>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</si>
  <si>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</si>
  <si>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</si>
  <si>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</si>
  <si>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</si>
  <si>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</si>
  <si>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</si>
  <si>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</si>
  <si>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</si>
  <si>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</si>
  <si>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</si>
  <si>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</si>
  <si>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</si>
  <si>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</si>
  <si>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</si>
  <si>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</si>
  <si>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</si>
  <si>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</si>
  <si>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</si>
  <si>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</si>
  <si>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</si>
  <si>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</si>
  <si>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</si>
  <si>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</si>
  <si>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</si>
  <si>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</si>
  <si>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</si>
  <si>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</si>
  <si>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</si>
  <si>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</si>
  <si>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</si>
  <si>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</si>
  <si>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</si>
  <si>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</si>
  <si>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</si>
  <si>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</si>
  <si>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</si>
  <si>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</si>
  <si>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</si>
  <si>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</si>
  <si>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</si>
  <si>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</si>
  <si>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</si>
  <si>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</si>
  <si>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</si>
  <si>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</si>
  <si>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</si>
  <si>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</si>
  <si>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</si>
  <si>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</si>
  <si>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</si>
  <si>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</si>
  <si>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</si>
  <si>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</si>
  <si>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</si>
  <si>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</si>
  <si>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</si>
  <si>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</si>
  <si>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</si>
  <si>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</si>
  <si>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</si>
  <si>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</si>
  <si>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</si>
  <si>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</si>
  <si>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</si>
  <si>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</si>
  <si>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</si>
  <si>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</si>
  <si>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</si>
  <si>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</si>
  <si>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</si>
  <si>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</si>
  <si>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</si>
  <si>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</si>
  <si>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</si>
  <si>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</si>
  <si>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</si>
  <si>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</si>
  <si>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</si>
  <si>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</si>
  <si>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</si>
  <si>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</si>
  <si>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</si>
  <si>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</si>
  <si>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</si>
  <si>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</si>
  <si>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</si>
  <si>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</si>
  <si>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</si>
  <si>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</si>
  <si>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</si>
  <si>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</si>
  <si>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</si>
  <si>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</si>
  <si>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</si>
  <si>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</si>
  <si>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</si>
  <si>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</si>
  <si>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</si>
  <si>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</si>
  <si>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</si>
  <si>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</si>
  <si>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</si>
  <si>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</si>
  <si>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</si>
  <si>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</si>
  <si>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</si>
  <si>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</si>
  <si>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</si>
  <si>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</si>
  <si>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</si>
  <si>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</si>
  <si>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</si>
  <si>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</si>
  <si>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</si>
  <si>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</si>
  <si>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</si>
  <si>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</si>
  <si>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</si>
  <si>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</si>
  <si>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</si>
  <si>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</si>
  <si>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</si>
  <si>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</si>
  <si>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</si>
  <si>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</si>
  <si>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</si>
  <si>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</si>
  <si>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</si>
  <si>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</si>
  <si>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</si>
  <si>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</si>
  <si>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</si>
  <si>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</si>
  <si>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</si>
  <si>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</si>
  <si>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</si>
  <si>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</si>
  <si>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</si>
  <si>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</si>
  <si>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</si>
  <si>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</si>
  <si>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</si>
  <si>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</si>
  <si>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</si>
  <si>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</si>
  <si>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</si>
  <si>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</si>
  <si>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</si>
  <si>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</si>
  <si>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</si>
  <si>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</si>
  <si>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</si>
  <si>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</si>
  <si>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</si>
  <si>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</si>
  <si>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</si>
  <si>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</si>
  <si>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</si>
  <si>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</si>
  <si>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</si>
  <si>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</si>
  <si>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</si>
  <si>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</si>
  <si>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</si>
  <si>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</si>
  <si>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</si>
  <si>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</si>
  <si>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</si>
  <si>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</si>
  <si>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</si>
  <si>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</si>
  <si>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</si>
  <si>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</si>
  <si>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</si>
  <si>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</si>
  <si>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</si>
  <si>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</si>
  <si>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</si>
  <si>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</si>
  <si>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</si>
  <si>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</si>
  <si>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</si>
  <si>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</si>
  <si>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</si>
  <si>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</si>
  <si>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</si>
  <si>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</si>
  <si>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</si>
  <si>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</si>
  <si>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</si>
  <si>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</si>
  <si>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</si>
  <si>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</si>
  <si>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</si>
  <si>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</si>
  <si>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</si>
  <si>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</si>
  <si>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</si>
  <si>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</si>
  <si>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</si>
  <si>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</si>
  <si>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</si>
  <si>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</si>
  <si>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</si>
  <si>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</si>
  <si>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</si>
  <si>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</si>
  <si>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</si>
  <si>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</si>
  <si>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</si>
  <si>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</si>
  <si>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</si>
  <si>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</si>
  <si>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</si>
  <si>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</si>
  <si>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</si>
  <si>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</si>
  <si>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</si>
  <si>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</si>
  <si>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</si>
  <si>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</si>
  <si>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</si>
  <si>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</si>
  <si>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</si>
  <si>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</si>
  <si>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</si>
  <si>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</si>
  <si>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</si>
  <si>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</si>
  <si>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</si>
  <si>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</si>
  <si>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</si>
  <si>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</si>
  <si>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</si>
  <si>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</si>
  <si>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</si>
  <si>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</si>
  <si>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</si>
  <si>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</si>
  <si>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</si>
  <si>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</si>
  <si>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</si>
  <si>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</si>
  <si>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</si>
  <si>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</si>
  <si>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</si>
  <si>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</si>
  <si>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</si>
  <si>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</si>
  <si>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</si>
  <si>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</si>
  <si>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</si>
  <si>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</si>
  <si>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</si>
  <si>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</si>
  <si>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</si>
  <si>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</si>
  <si>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</si>
  <si>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</si>
  <si>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</si>
  <si>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</si>
  <si>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</si>
  <si>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</si>
  <si>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</si>
  <si>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</si>
  <si>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</si>
  <si>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</si>
  <si>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</si>
  <si>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</si>
  <si>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</si>
  <si>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</si>
  <si>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</si>
  <si>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</si>
  <si>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</si>
  <si>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</si>
  <si>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</si>
  <si>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</si>
  <si>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</si>
  <si>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</si>
  <si>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</si>
  <si>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</si>
  <si>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</si>
  <si>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</si>
  <si>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</si>
  <si>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</si>
  <si>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</si>
  <si>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</si>
  <si>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</si>
  <si>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</si>
  <si>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</si>
  <si>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</si>
  <si>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</si>
  <si>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</si>
  <si>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</si>
  <si>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</si>
  <si>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</si>
  <si>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</si>
  <si>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</si>
  <si>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</si>
  <si>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</si>
  <si>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</si>
  <si>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</si>
  <si>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</si>
  <si>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</si>
  <si>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</si>
  <si>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</si>
  <si>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</si>
  <si>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</si>
  <si>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</si>
  <si>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</si>
  <si>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</si>
  <si>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</si>
  <si>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</si>
  <si>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</si>
  <si>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</si>
  <si>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</si>
  <si>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</si>
  <si>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</si>
  <si>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</si>
  <si>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</si>
  <si>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</si>
  <si>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</si>
  <si>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</si>
  <si>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</si>
  <si>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</si>
  <si>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</si>
  <si>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</si>
  <si>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</si>
  <si>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</si>
  <si>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</si>
  <si>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</si>
  <si>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</si>
  <si>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</si>
  <si>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</si>
  <si>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</si>
  <si>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</si>
  <si>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</si>
  <si>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</si>
  <si>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</si>
  <si>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</si>
  <si>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</si>
  <si>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</si>
  <si>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</si>
  <si>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</si>
  <si>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</si>
  <si>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</si>
  <si>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</si>
  <si>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</si>
  <si>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</si>
  <si>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</si>
  <si>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</si>
  <si>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</si>
  <si>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</si>
  <si>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</si>
  <si>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</si>
  <si>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</si>
  <si>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</si>
  <si>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</si>
  <si>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</si>
  <si>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</si>
  <si>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</si>
  <si>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</si>
  <si>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</si>
  <si>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</si>
  <si>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</si>
  <si>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</si>
  <si>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</si>
  <si>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</si>
  <si>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</si>
  <si>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</si>
  <si>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</si>
  <si>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</si>
  <si>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</si>
  <si>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</si>
  <si>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</si>
  <si>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</si>
  <si>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</si>
  <si>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</si>
  <si>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</si>
  <si>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</si>
  <si>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</si>
  <si>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</si>
  <si>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</si>
  <si>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</si>
  <si>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</si>
  <si>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</si>
  <si>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</si>
  <si>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</si>
  <si>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</si>
  <si>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</si>
  <si>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</si>
  <si>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</si>
  <si>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</si>
  <si>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</si>
  <si>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</si>
  <si>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</si>
  <si>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</si>
  <si>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</si>
  <si>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</si>
  <si>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</si>
  <si>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</si>
  <si>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</si>
  <si>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</si>
  <si>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</si>
  <si>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</si>
  <si>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</si>
  <si>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</si>
  <si>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</si>
  <si>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</si>
  <si>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</si>
  <si>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</si>
  <si>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</si>
  <si>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</si>
  <si>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</si>
  <si>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</si>
  <si>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</si>
  <si>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</si>
  <si>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</si>
  <si>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</si>
  <si>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</si>
  <si>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</si>
  <si>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</si>
  <si>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</si>
  <si>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</si>
  <si>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</si>
  <si>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</si>
  <si>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</si>
  <si>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</si>
  <si>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</si>
  <si>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</si>
  <si>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</si>
  <si>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</si>
  <si>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</si>
  <si>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</si>
  <si>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</si>
  <si>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</si>
  <si>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</si>
  <si>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</si>
  <si>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</si>
  <si>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</si>
  <si>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</si>
  <si>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</si>
  <si>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</si>
  <si>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</si>
  <si>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</si>
  <si>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</si>
  <si>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</si>
  <si>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</si>
  <si>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</si>
  <si>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</si>
  <si>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</si>
  <si>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</si>
  <si>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</si>
  <si>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</si>
  <si>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</si>
  <si>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</si>
  <si>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</si>
  <si>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</si>
  <si>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</si>
  <si>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</si>
  <si>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</si>
  <si>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</si>
  <si>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</si>
  <si>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</si>
  <si>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</si>
  <si>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</si>
  <si>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</si>
  <si>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</si>
  <si>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</si>
  <si>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</si>
  <si>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</si>
  <si>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</si>
  <si>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</si>
  <si>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</si>
  <si>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</si>
  <si>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</si>
  <si>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</si>
  <si>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</si>
  <si>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</si>
  <si>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</si>
  <si>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</si>
  <si>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</si>
  <si>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</si>
  <si>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</si>
  <si>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</si>
  <si>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</si>
  <si>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</si>
  <si>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</si>
  <si>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</si>
  <si>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</si>
  <si>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</si>
  <si>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</si>
  <si>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</si>
  <si>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</si>
  <si>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</si>
  <si>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</si>
  <si>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</si>
  <si>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</si>
  <si>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</si>
  <si>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</si>
  <si>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</si>
  <si>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</si>
  <si>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</si>
  <si>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</si>
  <si>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</si>
  <si>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</si>
  <si>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</si>
  <si>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</si>
  <si>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</si>
  <si>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</si>
  <si>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</si>
  <si>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</si>
  <si>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</si>
  <si>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</si>
  <si>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</si>
  <si>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</si>
  <si>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</si>
  <si>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</si>
  <si>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</si>
  <si>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</si>
  <si>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</si>
  <si>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</si>
  <si>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</si>
  <si>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</si>
  <si>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</si>
  <si>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</si>
  <si>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</si>
  <si>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</si>
  <si>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</si>
  <si>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</si>
  <si>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</si>
  <si>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</si>
  <si>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</si>
  <si>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</si>
  <si>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</si>
  <si>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</si>
  <si>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</si>
  <si>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</si>
  <si>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</si>
  <si>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</si>
  <si>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</si>
  <si>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</si>
  <si>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</si>
  <si>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</si>
  <si>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</si>
  <si>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</si>
  <si>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</si>
  <si>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</si>
  <si>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</si>
  <si>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</si>
  <si>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</si>
  <si>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</si>
  <si>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</si>
  <si>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</si>
  <si>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</si>
  <si>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</si>
  <si>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</si>
  <si>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</si>
  <si>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</si>
  <si>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</si>
  <si>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</si>
  <si>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</si>
  <si>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</si>
  <si>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</si>
  <si>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</si>
  <si>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</si>
  <si>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</si>
  <si>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</si>
  <si>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</si>
  <si>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</si>
  <si>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</si>
  <si>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</si>
  <si>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</si>
  <si>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</si>
  <si>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</si>
  <si>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</si>
  <si>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</si>
  <si>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</si>
  <si>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</si>
  <si>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</si>
  <si>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</si>
  <si>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</si>
  <si>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</si>
  <si>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</si>
  <si>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</si>
  <si>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</si>
  <si>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</si>
  <si>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</si>
  <si>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</si>
  <si>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</si>
  <si>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</si>
  <si>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</si>
  <si>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</si>
  <si>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</si>
  <si>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</si>
  <si>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</si>
  <si>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</si>
  <si>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</si>
  <si>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</si>
  <si>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</si>
  <si>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</si>
  <si>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</si>
  <si>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</si>
  <si>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</si>
  <si>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</si>
  <si>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</si>
  <si>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</si>
  <si>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</si>
  <si>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</si>
  <si>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</si>
  <si>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</si>
  <si>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</si>
  <si>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</si>
  <si>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</si>
  <si>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</si>
  <si>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</si>
  <si>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</si>
  <si>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</si>
  <si>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</si>
  <si>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</si>
  <si>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</si>
  <si>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</si>
  <si>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</si>
  <si>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</si>
  <si>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</si>
  <si>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</si>
  <si>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</si>
  <si>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</si>
  <si>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</si>
  <si>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</si>
  <si>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</si>
  <si>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</si>
  <si>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</si>
  <si>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</si>
  <si>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</si>
  <si>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</si>
  <si>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</si>
  <si>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</si>
  <si>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</si>
  <si>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</si>
  <si>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</si>
  <si>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</si>
  <si>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</si>
  <si>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</si>
  <si>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</si>
  <si>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</si>
  <si>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</si>
  <si>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</si>
  <si>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</si>
  <si>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</si>
  <si>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</si>
  <si>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</si>
  <si>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</si>
  <si>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</si>
  <si>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</si>
  <si>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</si>
  <si>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</si>
  <si>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</si>
  <si>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</si>
  <si>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</si>
  <si>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</si>
  <si>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</si>
  <si>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</si>
  <si>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</si>
  <si>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</si>
  <si>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</si>
  <si>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</si>
  <si>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</si>
  <si>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</si>
  <si>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</si>
  <si>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</si>
  <si>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</si>
  <si>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</si>
  <si>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</si>
  <si>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</si>
  <si>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</si>
  <si>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</si>
  <si>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</si>
  <si>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</si>
  <si>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</si>
  <si>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</si>
  <si>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</si>
  <si>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</si>
  <si>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</si>
  <si>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</si>
  <si>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</si>
  <si>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</si>
  <si>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</si>
  <si>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</si>
  <si>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</si>
  <si>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</si>
  <si>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</si>
  <si>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</si>
  <si>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</si>
  <si>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</si>
  <si>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</si>
  <si>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</si>
  <si>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</si>
  <si>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</si>
  <si>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</si>
  <si>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</si>
  <si>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</si>
  <si>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</si>
  <si>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</si>
  <si>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</si>
  <si>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</si>
  <si>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</si>
  <si>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</si>
  <si>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</si>
  <si>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</si>
  <si>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</si>
  <si>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</si>
  <si>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</si>
  <si>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</si>
  <si>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</si>
  <si>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</si>
  <si>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</si>
  <si>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</si>
  <si>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</si>
  <si>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</si>
  <si>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</si>
  <si>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</si>
  <si>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</si>
  <si>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</si>
  <si>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</si>
  <si>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</si>
  <si>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</si>
  <si>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</si>
  <si>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</si>
  <si>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</si>
  <si>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</si>
  <si>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</si>
  <si>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</si>
  <si>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</si>
  <si>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</si>
  <si>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</si>
  <si>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</si>
  <si>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</si>
  <si>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</si>
  <si>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</si>
  <si>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</si>
  <si>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</si>
  <si>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</si>
  <si>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</si>
  <si>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</si>
  <si>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</si>
  <si>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</si>
  <si>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</si>
  <si>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</si>
  <si>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</si>
  <si>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</si>
  <si>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</si>
  <si>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</si>
  <si>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</si>
  <si>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</si>
  <si>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</si>
  <si>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</si>
  <si>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</si>
  <si>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</si>
  <si>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</si>
  <si>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</si>
  <si>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</si>
  <si>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</si>
  <si>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</si>
  <si>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</si>
  <si>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</si>
  <si>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</si>
  <si>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</si>
  <si>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</si>
  <si>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</si>
  <si>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</si>
  <si>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</si>
  <si>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</si>
  <si>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</si>
  <si>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</si>
  <si>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</si>
  <si>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</si>
  <si>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</si>
  <si>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</si>
  <si>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</si>
  <si>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</si>
  <si>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</si>
  <si>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</si>
  <si>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</si>
  <si>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</si>
  <si>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</si>
  <si>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</si>
  <si>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</si>
  <si>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</si>
  <si>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</si>
  <si>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</si>
  <si>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</si>
  <si>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</si>
  <si>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</si>
  <si>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</si>
  <si>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</si>
  <si>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</si>
  <si>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</si>
  <si>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</si>
  <si>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</si>
  <si>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</si>
  <si>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</si>
  <si>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</si>
  <si>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</si>
  <si>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</si>
  <si>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</si>
  <si>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</si>
  <si>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</si>
  <si>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</si>
  <si>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</si>
  <si>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</si>
  <si>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</si>
  <si>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</si>
  <si>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</si>
  <si>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</si>
  <si>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</si>
  <si>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</si>
  <si>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</si>
  <si>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</si>
  <si>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</si>
  <si>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</si>
  <si>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</si>
  <si>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</si>
  <si>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</si>
  <si>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</si>
  <si>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</si>
  <si>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</si>
  <si>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</si>
  <si>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</si>
  <si>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</si>
  <si>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</si>
  <si>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</si>
  <si>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</si>
  <si>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</si>
  <si>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</si>
  <si>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</si>
  <si>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</si>
  <si>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</si>
  <si>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</si>
  <si>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</si>
  <si>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</si>
  <si>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</si>
  <si>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</si>
  <si>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</si>
  <si>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</si>
  <si>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</si>
  <si>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</si>
  <si>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</si>
  <si>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</si>
  <si>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</si>
  <si>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</si>
  <si>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</si>
  <si>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</si>
  <si>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</si>
  <si>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</si>
  <si>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</si>
  <si>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</si>
  <si>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</si>
  <si>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</si>
  <si>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</si>
  <si>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</si>
  <si>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</si>
  <si>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</si>
  <si>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</si>
  <si>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</si>
  <si>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</si>
  <si>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</si>
  <si>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</si>
  <si>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</si>
  <si>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</si>
  <si>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</si>
  <si>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</si>
  <si>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</si>
  <si>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</si>
  <si>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</si>
  <si>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</si>
  <si>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</si>
  <si>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</si>
  <si>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</si>
  <si>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</si>
  <si>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</si>
  <si>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</si>
  <si>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</si>
  <si>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</si>
  <si>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</si>
  <si>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</si>
  <si>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</si>
  <si>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</si>
  <si>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</si>
  <si>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</si>
  <si>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</si>
  <si>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</si>
  <si>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</si>
  <si>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</si>
  <si>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</si>
  <si>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</si>
  <si>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</si>
  <si>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</si>
  <si>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</si>
  <si>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</si>
  <si>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</si>
  <si>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</si>
  <si>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</si>
  <si>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</si>
  <si>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</si>
  <si>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</si>
  <si>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</si>
  <si>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</si>
  <si>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</si>
  <si>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</si>
  <si>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</si>
  <si>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</si>
  <si>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</si>
  <si>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</si>
  <si>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</si>
  <si>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</si>
  <si>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</si>
  <si>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</si>
  <si>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</si>
  <si>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</si>
  <si>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</si>
  <si>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</si>
  <si>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</si>
  <si>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</si>
  <si>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</si>
  <si>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</si>
  <si>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</si>
  <si>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</si>
  <si>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</si>
  <si>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</si>
  <si>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</si>
  <si>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</si>
  <si>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</si>
  <si>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</si>
  <si>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</si>
  <si>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</si>
  <si>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</si>
  <si>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</si>
  <si>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</si>
  <si>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</si>
  <si>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</si>
  <si>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</si>
  <si>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</si>
  <si>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</si>
  <si>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</si>
  <si>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</si>
  <si>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</si>
  <si>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</si>
  <si>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</si>
  <si>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</si>
  <si>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</si>
  <si>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</si>
  <si>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</si>
  <si>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</si>
  <si>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</si>
  <si>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</si>
  <si>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</si>
  <si>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</si>
  <si>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</si>
  <si>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</si>
  <si>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</si>
  <si>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</si>
  <si>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</si>
  <si>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</si>
  <si>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</si>
  <si>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</si>
  <si>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</si>
  <si>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</si>
  <si>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</si>
  <si>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</si>
  <si>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</si>
  <si>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</si>
  <si>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</si>
  <si>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</si>
  <si>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</si>
  <si>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</si>
  <si>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</si>
  <si>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</si>
  <si>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</si>
  <si>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</si>
  <si>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</si>
  <si>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</si>
  <si>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</si>
  <si>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</si>
  <si>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</si>
  <si>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</si>
  <si>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</si>
  <si>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</si>
  <si>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</si>
  <si>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</si>
  <si>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</si>
  <si>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</si>
  <si>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</si>
  <si>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</si>
  <si>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</si>
  <si>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</si>
  <si>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</si>
  <si>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</si>
  <si>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</si>
  <si>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</si>
  <si>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</si>
  <si>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</si>
  <si>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</si>
  <si>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</si>
  <si>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</si>
  <si>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</si>
  <si>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</si>
  <si>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</si>
  <si>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</si>
  <si>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</si>
  <si>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</si>
  <si>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</si>
  <si>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</si>
  <si>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</si>
  <si>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</si>
  <si>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</si>
  <si>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</si>
  <si>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</si>
  <si>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</si>
  <si>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</si>
  <si>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</si>
  <si>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</si>
  <si>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</si>
  <si>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</si>
  <si>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</si>
  <si>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</si>
  <si>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</si>
  <si>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</si>
  <si>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</si>
  <si>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</si>
  <si>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</si>
  <si>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</si>
  <si>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</si>
  <si>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</si>
  <si>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</si>
  <si>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</si>
  <si>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</si>
  <si>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</si>
  <si>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</si>
  <si>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</si>
  <si>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</si>
  <si>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</si>
  <si>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</si>
  <si>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</si>
  <si>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</si>
  <si>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</si>
  <si>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</si>
  <si>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</si>
  <si>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</si>
  <si>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</si>
  <si>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</si>
  <si>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</si>
  <si>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</si>
  <si>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</si>
  <si>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</si>
  <si>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</si>
  <si>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</si>
  <si>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</si>
  <si>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</si>
  <si>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</si>
  <si>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</si>
  <si>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</si>
  <si>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</si>
  <si>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</si>
  <si>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</si>
  <si>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</si>
  <si>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</si>
  <si>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</si>
  <si>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</si>
  <si>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</si>
  <si>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</si>
  <si>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</si>
  <si>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</si>
  <si>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</si>
  <si>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</si>
  <si>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</si>
  <si>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</si>
  <si>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</si>
  <si>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</si>
  <si>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</si>
  <si>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</si>
  <si>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</si>
  <si>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</si>
  <si>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</si>
  <si>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</si>
  <si>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</si>
  <si>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</si>
  <si>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</si>
  <si>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</si>
  <si>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</si>
  <si>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</si>
  <si>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</si>
  <si>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</si>
  <si>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</si>
  <si>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</si>
  <si>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</si>
  <si>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</si>
  <si>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</si>
  <si>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</si>
  <si>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</si>
  <si>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</si>
  <si>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</si>
  <si>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</si>
  <si>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</si>
  <si>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</si>
  <si>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</si>
  <si>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</si>
  <si>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</si>
  <si>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</si>
  <si>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</si>
  <si>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</si>
  <si>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</si>
  <si>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</si>
  <si>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</si>
  <si>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</si>
  <si>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</si>
  <si>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</si>
  <si>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</si>
  <si>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</si>
  <si>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</si>
  <si>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</si>
  <si>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</si>
  <si>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</si>
  <si>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</si>
  <si>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</si>
  <si>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</si>
  <si>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</si>
  <si>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</si>
  <si>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</si>
  <si>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</si>
  <si>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</si>
  <si>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</si>
  <si>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</si>
  <si>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</si>
  <si>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</si>
  <si>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</si>
  <si>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</si>
  <si>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</si>
  <si>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</si>
  <si>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</si>
  <si>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</si>
  <si>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</si>
  <si>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</si>
  <si>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</si>
  <si>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</si>
  <si>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</si>
  <si>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</si>
  <si>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</si>
  <si>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</si>
  <si>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</si>
  <si>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</si>
  <si>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</si>
  <si>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</si>
  <si>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</si>
  <si>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</si>
  <si>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</si>
  <si>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</si>
  <si>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</si>
  <si>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</si>
  <si>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</si>
  <si>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</si>
  <si>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</si>
  <si>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</si>
  <si>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</si>
  <si>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</si>
  <si>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</si>
  <si>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</si>
  <si>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</si>
  <si>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</si>
  <si>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</si>
  <si>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</si>
  <si>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</si>
  <si>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</si>
  <si>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</si>
  <si>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</si>
  <si>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</si>
  <si>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</si>
  <si>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</si>
  <si>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</si>
  <si>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</si>
  <si>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</si>
  <si>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</si>
  <si>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</si>
  <si>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</si>
  <si>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</si>
  <si>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</si>
  <si>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</si>
  <si>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</si>
  <si>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</si>
  <si>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</si>
  <si>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</si>
  <si>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</si>
  <si>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</si>
  <si>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</si>
  <si>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</si>
  <si>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</si>
  <si>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</si>
  <si>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</si>
  <si>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</si>
  <si>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</si>
  <si>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</si>
  <si>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</si>
  <si>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</si>
  <si>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</si>
  <si>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</si>
  <si>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</si>
  <si>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</si>
  <si>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</si>
  <si>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</si>
  <si>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</si>
  <si>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</si>
  <si>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</si>
  <si>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</si>
  <si>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</si>
  <si>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</si>
  <si>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</si>
  <si>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</si>
  <si>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</si>
  <si>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</si>
  <si>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</si>
  <si>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</si>
  <si>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</si>
  <si>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</si>
  <si>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</si>
  <si>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</si>
  <si>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</si>
  <si>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</si>
  <si>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</si>
  <si>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</si>
  <si>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</si>
  <si>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</si>
  <si>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</si>
  <si>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</si>
  <si>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</si>
  <si>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</si>
  <si>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</si>
  <si>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</si>
  <si>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</si>
  <si>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</si>
  <si>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</si>
  <si>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</si>
  <si>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</si>
  <si>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</si>
  <si>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</si>
  <si>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</si>
  <si>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</si>
  <si>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</si>
  <si>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</si>
  <si>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</si>
  <si>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</si>
  <si>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</si>
  <si>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</si>
  <si>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</si>
  <si>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</si>
  <si>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</si>
  <si>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</si>
  <si>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</si>
  <si>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</si>
  <si>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</si>
  <si>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</si>
  <si>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</si>
  <si>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</si>
  <si>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</si>
  <si>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</si>
  <si>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</si>
  <si>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</si>
  <si>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</si>
  <si>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</si>
  <si>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</si>
  <si>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</si>
  <si>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</si>
  <si>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</si>
  <si>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</si>
  <si>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</si>
  <si>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</si>
  <si>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</si>
  <si>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</si>
  <si>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</si>
  <si>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</si>
  <si>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</si>
  <si>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</si>
  <si>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</si>
  <si>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</si>
  <si>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</si>
  <si>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</si>
  <si>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</si>
  <si>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</si>
  <si>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</si>
  <si>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</si>
  <si>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</si>
  <si>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</si>
  <si>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</si>
  <si>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</si>
  <si>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</si>
  <si>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</si>
  <si>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</si>
  <si>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</si>
  <si>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</si>
  <si>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</si>
  <si>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</si>
  <si>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</si>
  <si>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</si>
  <si>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</si>
  <si>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</si>
  <si>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</si>
  <si>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</si>
  <si>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</si>
  <si>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</si>
  <si>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</si>
  <si>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</si>
  <si>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</si>
  <si>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</si>
  <si>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</si>
  <si>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</si>
  <si>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</si>
  <si>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</si>
  <si>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</si>
  <si>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</si>
  <si>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</si>
  <si>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</si>
  <si>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</si>
  <si>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</si>
  <si>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</si>
  <si>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</si>
  <si>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</si>
  <si>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</si>
  <si>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</si>
  <si>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</si>
  <si>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</si>
  <si>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</si>
  <si>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</si>
  <si>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</si>
  <si>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</si>
  <si>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</si>
  <si>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</si>
  <si>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</si>
  <si>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</si>
  <si>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</si>
  <si>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</si>
  <si>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</si>
  <si>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</si>
  <si>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</si>
  <si>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</si>
  <si>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</si>
  <si>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</si>
  <si>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</si>
  <si>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</si>
  <si>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</si>
  <si>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</si>
  <si>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</si>
  <si>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</si>
  <si>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</si>
  <si>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</si>
  <si>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</si>
  <si>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</si>
  <si>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</si>
  <si>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</si>
  <si>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</si>
  <si>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</si>
  <si>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</si>
  <si>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</si>
  <si>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</si>
  <si>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</si>
  <si>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</si>
  <si>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</si>
  <si>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</si>
  <si>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</si>
  <si>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</si>
  <si>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</si>
  <si>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</si>
  <si>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</si>
  <si>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</si>
  <si>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</si>
  <si>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</si>
  <si>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</si>
  <si>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</si>
  <si>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</si>
  <si>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</si>
  <si>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</si>
  <si>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</si>
  <si>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</si>
  <si>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</si>
  <si>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</si>
  <si>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</si>
  <si>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</si>
  <si>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</si>
  <si>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</si>
  <si>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</si>
  <si>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</si>
  <si>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</si>
  <si>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</si>
  <si>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</si>
  <si>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</si>
  <si>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</si>
  <si>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</si>
  <si>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</si>
  <si>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</si>
  <si>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</si>
  <si>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</si>
  <si>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</si>
  <si>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</si>
  <si>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</si>
  <si>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</si>
  <si>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</si>
  <si>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</si>
  <si>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</si>
  <si>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</si>
  <si>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</si>
  <si>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</si>
  <si>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</si>
  <si>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</si>
  <si>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</si>
  <si>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</si>
  <si>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</si>
  <si>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</si>
  <si>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</si>
  <si>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</si>
  <si>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</si>
  <si>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</si>
  <si>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</si>
  <si>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</si>
  <si>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</si>
  <si>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</si>
  <si>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</si>
  <si>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</si>
  <si>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</si>
  <si>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</si>
  <si>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</si>
  <si>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</si>
  <si>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</si>
  <si>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</si>
  <si>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</si>
  <si>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</si>
  <si>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</si>
  <si>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</si>
  <si>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</si>
  <si>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</si>
  <si>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</si>
  <si>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</si>
  <si>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</si>
  <si>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</si>
  <si>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</si>
  <si>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</si>
  <si>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</si>
  <si>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</si>
  <si>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</si>
  <si>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</si>
  <si>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</si>
  <si>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</si>
  <si>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</si>
  <si>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</si>
  <si>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</si>
  <si>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</si>
  <si>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</si>
  <si>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</si>
  <si>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</si>
  <si>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</si>
  <si>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</si>
  <si>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</si>
  <si>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</si>
  <si>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</si>
  <si>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</si>
  <si>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</si>
  <si>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</si>
  <si>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</si>
  <si>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</si>
  <si>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</si>
  <si>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</si>
  <si>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</si>
  <si>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</si>
  <si>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</si>
  <si>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</si>
  <si>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</si>
  <si>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</si>
  <si>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</si>
  <si>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</si>
  <si>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</si>
  <si>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</si>
  <si>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</si>
  <si>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</si>
  <si>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</si>
  <si>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</si>
  <si>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</si>
  <si>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</si>
  <si>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</si>
  <si>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</si>
  <si>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</si>
  <si>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</si>
  <si>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</si>
  <si>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</si>
  <si>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</si>
  <si>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</si>
  <si>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</si>
  <si>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</si>
  <si>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</si>
  <si>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</si>
  <si>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</si>
  <si>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</si>
  <si>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</si>
  <si>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</si>
  <si>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</si>
  <si>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</si>
  <si>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</si>
  <si>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</si>
  <si>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</si>
  <si>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</si>
  <si>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</si>
  <si>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</si>
  <si>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</si>
  <si>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</si>
  <si>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</si>
  <si>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</si>
  <si>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</si>
  <si>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</si>
  <si>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</si>
  <si>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</si>
  <si>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</si>
  <si>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</si>
  <si>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</si>
  <si>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</si>
  <si>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</si>
  <si>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</si>
  <si>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</si>
  <si>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</si>
  <si>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</si>
  <si>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</si>
  <si>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</si>
  <si>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</si>
  <si>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</si>
  <si>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</si>
  <si>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</si>
  <si>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</si>
  <si>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</si>
  <si>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</si>
  <si>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</si>
  <si>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</si>
  <si>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</si>
  <si>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</si>
  <si>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</si>
  <si>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</si>
  <si>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</si>
  <si>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</si>
  <si>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</si>
  <si>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</si>
  <si>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</si>
  <si>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</si>
  <si>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</si>
  <si>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</si>
  <si>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</si>
  <si>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</si>
  <si>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</si>
  <si>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</si>
  <si>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</si>
  <si>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</si>
  <si>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</si>
  <si>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</si>
  <si>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</si>
  <si>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</si>
  <si>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</si>
  <si>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</si>
  <si>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</si>
  <si>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</si>
  <si>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</si>
  <si>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</si>
  <si>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</si>
  <si>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</si>
  <si>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</si>
  <si>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</si>
  <si>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</si>
  <si>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</si>
  <si>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</si>
  <si>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</si>
  <si>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</si>
  <si>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</si>
  <si>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</si>
  <si>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</si>
  <si>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</si>
  <si>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</si>
  <si>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</si>
  <si>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</si>
  <si>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</si>
  <si>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</si>
  <si>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</si>
  <si>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</si>
  <si>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</si>
  <si>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</si>
  <si>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</si>
  <si>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</si>
  <si>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</si>
  <si>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</si>
  <si>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</si>
  <si>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</si>
  <si>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</si>
  <si>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</si>
  <si>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</si>
  <si>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</si>
  <si>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</si>
  <si>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</si>
  <si>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</si>
  <si>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</si>
  <si>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</si>
  <si>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</si>
  <si>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</si>
  <si>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</si>
  <si>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</si>
  <si>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</si>
  <si>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</si>
  <si>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</si>
  <si>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</si>
  <si>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</si>
  <si>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</si>
  <si>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</si>
  <si>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</si>
  <si>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</si>
  <si>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</si>
  <si>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</si>
  <si>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</si>
  <si>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</si>
  <si>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</si>
  <si>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</si>
  <si>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</si>
  <si>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</si>
  <si>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</si>
  <si>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</si>
  <si>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</si>
  <si>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</si>
  <si>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</si>
  <si>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</si>
  <si>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</si>
  <si>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</si>
  <si>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</si>
  <si>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</si>
  <si>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</si>
  <si>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</si>
  <si>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</si>
  <si>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</si>
  <si>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</si>
  <si>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</si>
  <si>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</si>
  <si>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</si>
  <si>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</si>
  <si>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</si>
  <si>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</si>
  <si>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</si>
  <si>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</si>
  <si>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</si>
  <si>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</si>
  <si>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</si>
  <si>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</si>
  <si>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</si>
  <si>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</si>
  <si>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</si>
  <si>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</si>
  <si>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</si>
  <si>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</si>
  <si>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</si>
  <si>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</si>
  <si>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</si>
  <si>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</si>
  <si>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</si>
  <si>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</si>
  <si>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</si>
  <si>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</si>
  <si>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</si>
  <si>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</si>
  <si>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</si>
  <si>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</si>
  <si>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</si>
  <si>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</si>
  <si>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</si>
  <si>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</si>
  <si>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</si>
  <si>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</si>
  <si>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</si>
  <si>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</si>
  <si>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</si>
  <si>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</si>
  <si>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</si>
  <si>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</si>
  <si>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</si>
  <si>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</si>
  <si>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</si>
  <si>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</si>
  <si>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</si>
  <si>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</si>
  <si>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</si>
  <si>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</si>
  <si>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</si>
  <si>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</si>
  <si>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</si>
  <si>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</si>
  <si>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</si>
  <si>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</si>
  <si>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</si>
  <si>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</si>
  <si>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</si>
  <si>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</si>
  <si>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</si>
  <si>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</si>
  <si>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</si>
  <si>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</si>
  <si>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</si>
  <si>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</si>
  <si>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</si>
  <si>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</si>
  <si>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</si>
  <si>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</si>
  <si>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</si>
  <si>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</si>
  <si>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</si>
  <si>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</si>
  <si>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</si>
  <si>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</si>
  <si>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</si>
  <si>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</si>
  <si>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</si>
  <si>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</si>
  <si>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</si>
  <si>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</si>
  <si>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</si>
  <si>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</si>
  <si>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</si>
  <si>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</si>
  <si>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</si>
  <si>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</si>
  <si>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</si>
  <si>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</si>
  <si>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</si>
  <si>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</si>
  <si>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</si>
  <si>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</si>
  <si>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</si>
  <si>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</si>
  <si>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</si>
  <si>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</si>
  <si>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</si>
  <si>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</si>
  <si>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</si>
  <si>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</si>
  <si>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</si>
  <si>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</si>
  <si>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</si>
  <si>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</si>
  <si>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</si>
  <si>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</si>
  <si>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</si>
  <si>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</si>
  <si>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</si>
  <si>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</si>
  <si>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</si>
  <si>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</si>
  <si>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</si>
  <si>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</si>
  <si>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</si>
  <si>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</si>
  <si>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</si>
  <si>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</si>
  <si>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</si>
  <si>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</si>
  <si>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</si>
  <si>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</si>
  <si>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</si>
  <si>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</si>
  <si>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</si>
  <si>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</si>
  <si>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</si>
  <si>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</si>
  <si>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</si>
  <si>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</si>
  <si>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</si>
  <si>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</si>
  <si>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</si>
  <si>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</si>
  <si>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</si>
  <si>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</si>
  <si>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</si>
  <si>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</si>
  <si>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</si>
  <si>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</si>
  <si>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</si>
  <si>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</si>
  <si>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</si>
  <si>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</si>
  <si>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</si>
  <si>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</si>
  <si>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</si>
  <si>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</si>
  <si>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</si>
  <si>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</si>
  <si>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</si>
  <si>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</si>
  <si>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</si>
  <si>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</si>
  <si>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</si>
  <si>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</si>
  <si>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</si>
  <si>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</si>
  <si>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</si>
  <si>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</si>
  <si>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</si>
  <si>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</si>
  <si>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</si>
  <si>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</si>
  <si>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</si>
  <si>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</si>
  <si>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</si>
  <si>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</si>
  <si>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</si>
  <si>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</si>
  <si>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</si>
  <si>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</si>
  <si>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</si>
  <si>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</si>
  <si>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</si>
  <si>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</si>
  <si>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</si>
  <si>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</si>
  <si>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</si>
  <si>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</si>
  <si>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</si>
  <si>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</si>
  <si>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</si>
  <si>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</si>
  <si>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</si>
  <si>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</si>
  <si>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</si>
  <si>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</si>
  <si>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</si>
  <si>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</si>
  <si>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</si>
  <si>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</si>
  <si>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</si>
  <si>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</si>
  <si>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</si>
  <si>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</si>
  <si>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</si>
  <si>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</si>
  <si>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</si>
  <si>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</si>
  <si>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</si>
  <si>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</si>
  <si>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</si>
  <si>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</si>
  <si>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</si>
  <si>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</si>
  <si>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</si>
  <si>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</si>
  <si>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</si>
  <si>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</si>
  <si>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</si>
  <si>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</si>
  <si>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</si>
  <si>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</si>
  <si>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</si>
  <si>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</si>
  <si>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</si>
  <si>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</si>
  <si>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</si>
  <si>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</si>
  <si>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</si>
  <si>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</si>
  <si>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</si>
  <si>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</si>
  <si>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</si>
  <si>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</si>
  <si>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</si>
  <si>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</si>
  <si>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</si>
  <si>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</si>
  <si>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</si>
  <si>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</si>
  <si>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</si>
  <si>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</si>
  <si>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</si>
  <si>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</si>
  <si>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</si>
  <si>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</si>
  <si>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</si>
  <si>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</si>
  <si>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</si>
  <si>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</si>
  <si>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</si>
  <si>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</si>
  <si>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</si>
  <si>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</si>
  <si>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</si>
  <si>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</si>
  <si>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</si>
  <si>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</si>
  <si>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</si>
  <si>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</si>
  <si>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</si>
  <si>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</si>
  <si>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</si>
  <si>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</si>
  <si>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</si>
  <si>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</si>
  <si>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</si>
  <si>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</si>
  <si>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</si>
  <si>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</si>
  <si>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</si>
  <si>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</si>
  <si>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</si>
  <si>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</si>
  <si>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</si>
  <si>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</si>
  <si>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</si>
  <si>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</si>
  <si>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</si>
  <si>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</si>
  <si>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</si>
  <si>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</si>
  <si>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</si>
  <si>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</si>
  <si>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</si>
  <si>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</si>
  <si>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</si>
  <si>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</si>
  <si>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</si>
  <si>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</si>
  <si>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</si>
  <si>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</si>
  <si>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</si>
  <si>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</si>
  <si>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</si>
  <si>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</si>
  <si>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</si>
  <si>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</si>
  <si>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</si>
  <si>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</si>
  <si>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</si>
  <si>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</si>
  <si>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</si>
  <si>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</si>
  <si>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</si>
  <si>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</si>
  <si>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</si>
  <si>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</si>
  <si>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</si>
  <si>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</si>
  <si>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</si>
  <si>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</si>
  <si>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</si>
  <si>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</si>
  <si>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</si>
  <si>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</si>
  <si>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</si>
  <si>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</si>
  <si>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</si>
  <si>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</si>
  <si>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</si>
  <si>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</si>
  <si>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</si>
  <si>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</si>
  <si>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</si>
  <si>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</si>
  <si>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</si>
  <si>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</si>
  <si>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</si>
  <si>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</si>
  <si>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</si>
  <si>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</si>
  <si>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</si>
  <si>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</si>
  <si>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</si>
  <si>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</si>
  <si>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</si>
  <si>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</si>
  <si>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</si>
  <si>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</si>
  <si>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</si>
  <si>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</si>
  <si>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</si>
  <si>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</si>
  <si>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</si>
  <si>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</si>
  <si>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</si>
  <si>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</si>
  <si>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</si>
  <si>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</si>
  <si>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</si>
  <si>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</si>
  <si>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</si>
  <si>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</si>
  <si>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</si>
  <si>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</si>
  <si>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</si>
  <si>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</si>
  <si>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</si>
  <si>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</si>
  <si>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</si>
  <si>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</si>
  <si>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</si>
  <si>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</si>
  <si>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</si>
  <si>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</si>
  <si>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</si>
  <si>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</si>
  <si>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</si>
  <si>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</si>
  <si>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</si>
  <si>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</si>
  <si>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</si>
  <si>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</si>
  <si>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</si>
  <si>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</si>
  <si>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</si>
  <si>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</si>
  <si>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</si>
  <si>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</si>
  <si>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</si>
  <si>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</si>
  <si>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</si>
  <si>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</si>
  <si>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</si>
  <si>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</si>
  <si>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</si>
  <si>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</si>
  <si>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</si>
  <si>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</si>
  <si>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</si>
  <si>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</si>
  <si>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</si>
  <si>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</si>
  <si>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</si>
  <si>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</si>
  <si>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</si>
  <si>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</si>
  <si>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</si>
  <si>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</si>
  <si>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</si>
  <si>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</si>
  <si>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</si>
  <si>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</si>
  <si>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</si>
  <si>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</si>
  <si>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</si>
  <si>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</si>
  <si>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</si>
  <si>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</si>
  <si>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</si>
  <si>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</si>
  <si>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</si>
  <si>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</si>
  <si>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</si>
  <si>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</si>
  <si>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</si>
  <si>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</si>
  <si>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</si>
  <si>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</si>
  <si>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</si>
  <si>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</si>
  <si>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</si>
  <si>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</si>
  <si>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</si>
  <si>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</si>
  <si>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</si>
  <si>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</si>
  <si>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</si>
  <si>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</si>
  <si>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</si>
  <si>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</si>
  <si>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</si>
  <si>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</si>
  <si>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</si>
  <si>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</si>
  <si>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</si>
  <si>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</si>
  <si>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</si>
  <si>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</si>
  <si>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</si>
  <si>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</si>
  <si>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</si>
  <si>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</si>
  <si>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</si>
  <si>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</si>
  <si>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</si>
  <si>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</si>
  <si>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</si>
  <si>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</si>
  <si>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</si>
  <si>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</si>
  <si>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</si>
  <si>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</si>
  <si>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</si>
  <si>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</si>
  <si>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</si>
  <si>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</si>
  <si>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</si>
  <si>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</si>
  <si>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</si>
  <si>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</si>
  <si>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</si>
  <si>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</si>
  <si>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</si>
  <si>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</si>
  <si>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</si>
  <si>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</si>
  <si>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</si>
  <si>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</si>
  <si>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</si>
  <si>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</si>
  <si>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</si>
  <si>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</si>
  <si>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</si>
  <si>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</si>
  <si>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</si>
  <si>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</si>
  <si>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</si>
  <si>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</si>
  <si>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</si>
  <si>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</si>
  <si>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</si>
  <si>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</si>
  <si>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</si>
  <si>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</si>
  <si>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</si>
  <si>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</si>
  <si>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</si>
  <si>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</si>
  <si>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</si>
  <si>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</si>
  <si>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</si>
  <si>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</si>
  <si>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</si>
  <si>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</si>
  <si>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</si>
  <si>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</si>
  <si>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</si>
  <si>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</si>
  <si>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</si>
  <si>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</si>
  <si>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</si>
  <si>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</si>
  <si>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</si>
  <si>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</si>
  <si>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</si>
  <si>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</si>
  <si>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</si>
  <si>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</si>
  <si>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</si>
  <si>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</si>
  <si>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</si>
  <si>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</si>
  <si>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</si>
  <si>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</si>
  <si>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</si>
  <si>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</si>
  <si>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</si>
  <si>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</si>
  <si>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</si>
  <si>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</si>
  <si>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</si>
  <si>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</si>
  <si>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</si>
  <si>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</si>
  <si>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</si>
  <si>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</si>
  <si>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</si>
  <si>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</si>
  <si>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</si>
  <si>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</si>
  <si>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</si>
  <si>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</si>
  <si>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</si>
  <si>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</si>
  <si>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</si>
  <si>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</si>
  <si>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</si>
  <si>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</si>
  <si>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</si>
  <si>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</si>
  <si>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</si>
  <si>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</si>
  <si>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</si>
  <si>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</si>
  <si>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</si>
  <si>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</si>
  <si>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</si>
  <si>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</si>
  <si>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</si>
  <si>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</si>
  <si>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</si>
  <si>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</si>
  <si>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</si>
  <si>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</si>
  <si>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</si>
  <si>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</si>
  <si>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</si>
  <si>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</si>
  <si>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</si>
  <si>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</si>
  <si>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</si>
  <si>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</si>
  <si>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</si>
  <si>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</si>
  <si>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</si>
  <si>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</si>
  <si>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</si>
  <si>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</si>
  <si>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</si>
  <si>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</si>
  <si>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</si>
  <si>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</si>
  <si>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</si>
  <si>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</si>
  <si>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</si>
  <si>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</si>
  <si>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</si>
  <si>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</si>
  <si>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</si>
  <si>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</si>
  <si>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</si>
  <si>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</si>
  <si>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</si>
  <si>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</si>
  <si>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</si>
  <si>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</si>
  <si>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</si>
  <si>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</si>
  <si>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</si>
  <si>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</si>
  <si>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</si>
  <si>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</si>
  <si>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</si>
  <si>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</si>
  <si>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</si>
  <si>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</si>
  <si>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</si>
  <si>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</si>
  <si>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</si>
  <si>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</si>
  <si>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</si>
  <si>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</si>
  <si>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</si>
  <si>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</si>
  <si>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</si>
  <si>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</si>
  <si>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</si>
  <si>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</si>
  <si>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</si>
  <si>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</si>
  <si>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</si>
  <si>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</si>
  <si>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</si>
  <si>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</si>
  <si>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</si>
  <si>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</si>
  <si>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</si>
  <si>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</si>
  <si>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</si>
  <si>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</si>
  <si>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</si>
  <si>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</si>
  <si>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</si>
  <si>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</si>
  <si>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</si>
  <si>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</si>
  <si>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</si>
  <si>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</si>
  <si>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</si>
  <si>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</si>
  <si>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</si>
  <si>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</si>
  <si>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</si>
  <si>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</si>
  <si>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</si>
  <si>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</si>
  <si>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</si>
  <si>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</si>
  <si>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</si>
  <si>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</si>
  <si>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</si>
  <si>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</si>
  <si>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</si>
  <si>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</si>
  <si>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</si>
  <si>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</si>
  <si>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</si>
  <si>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</si>
  <si>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</si>
  <si>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</si>
  <si>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</si>
  <si>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</si>
  <si>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</si>
  <si>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</si>
  <si>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</si>
  <si>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</si>
  <si>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</si>
  <si>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</si>
  <si>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</si>
  <si>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</si>
  <si>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</si>
  <si>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</si>
  <si>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</si>
  <si>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</si>
  <si>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</si>
  <si>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</si>
  <si>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</si>
  <si>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</si>
  <si>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</si>
  <si>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</si>
  <si>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</si>
  <si>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</si>
  <si>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</si>
  <si>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</si>
  <si>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</si>
  <si>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</si>
  <si>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</si>
  <si>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</si>
  <si>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</si>
  <si>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</si>
  <si>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</si>
  <si>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</si>
  <si>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</si>
  <si>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</si>
  <si>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</si>
  <si>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</si>
  <si>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</si>
  <si>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</si>
  <si>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</si>
  <si>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</si>
  <si>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</si>
  <si>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</si>
  <si>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</si>
  <si>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</si>
  <si>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</si>
  <si>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</si>
  <si>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</si>
  <si>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</si>
  <si>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</si>
  <si>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</si>
  <si>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</si>
  <si>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</si>
  <si>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</si>
  <si>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</si>
  <si>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</si>
  <si>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</si>
  <si>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</si>
  <si>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</si>
  <si>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</si>
  <si>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</si>
  <si>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</si>
  <si>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</si>
  <si>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</si>
  <si>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</si>
  <si>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</si>
  <si>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</si>
  <si>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</si>
  <si>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</si>
  <si>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</si>
  <si>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</si>
  <si>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</si>
  <si>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</si>
  <si>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</si>
  <si>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</si>
  <si>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</si>
  <si>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</si>
  <si>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</si>
  <si>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</si>
  <si>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</si>
  <si>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</si>
  <si>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</si>
  <si>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</si>
  <si>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</si>
  <si>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</si>
  <si>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</si>
  <si>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</si>
  <si>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</si>
  <si>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</si>
  <si>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</si>
  <si>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</si>
  <si>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</si>
  <si>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</si>
  <si>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</si>
  <si>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</si>
  <si>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</si>
  <si>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</si>
  <si>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</si>
  <si>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</si>
  <si>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</si>
  <si>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</si>
  <si>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</si>
  <si>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</si>
  <si>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</si>
  <si>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</si>
  <si>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</si>
  <si>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</si>
  <si>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</si>
  <si>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</si>
  <si>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</si>
  <si>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</si>
  <si>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</si>
  <si>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</si>
  <si>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</si>
  <si>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</si>
  <si>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</si>
  <si>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</si>
  <si>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</si>
  <si>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</si>
  <si>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</si>
  <si>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</si>
  <si>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</si>
  <si>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</si>
  <si>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</si>
  <si>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</si>
  <si>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</si>
  <si>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</si>
  <si>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</si>
  <si>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</si>
  <si>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</si>
  <si>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</si>
  <si>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</si>
  <si>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</si>
  <si>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</si>
  <si>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</si>
  <si>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</si>
  <si>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</si>
  <si>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</si>
  <si>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</si>
  <si>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</si>
  <si>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</si>
  <si>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</si>
  <si>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</si>
  <si>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</si>
  <si>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</si>
  <si>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</si>
  <si>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</si>
  <si>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</si>
  <si>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</si>
  <si>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</si>
  <si>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</si>
  <si>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</si>
  <si>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</si>
  <si>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</si>
  <si>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</si>
  <si>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</si>
  <si>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</si>
  <si>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</si>
  <si>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</si>
  <si>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</si>
  <si>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</si>
  <si>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</si>
  <si>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</si>
  <si>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</si>
  <si>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</si>
  <si>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</si>
  <si>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</si>
  <si>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</si>
  <si>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</si>
  <si>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</si>
  <si>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</si>
  <si>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</si>
  <si>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</si>
  <si>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</si>
  <si>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</si>
  <si>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</si>
  <si>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</si>
  <si>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</si>
  <si>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</si>
  <si>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</si>
  <si>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</si>
  <si>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</si>
  <si>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</si>
  <si>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</si>
  <si>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</si>
  <si>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</si>
  <si>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</si>
  <si>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</si>
  <si>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</si>
  <si>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</si>
  <si>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</si>
  <si>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</si>
  <si>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</si>
  <si>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</si>
  <si>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</si>
  <si>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</si>
  <si>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</si>
  <si>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</si>
  <si>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</si>
  <si>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</si>
  <si>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</si>
  <si>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</si>
  <si>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</si>
  <si>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</si>
  <si>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</si>
  <si>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</si>
  <si>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</si>
  <si>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</si>
  <si>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</si>
  <si>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</si>
  <si>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</si>
  <si>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</si>
  <si>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</si>
  <si>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</si>
  <si>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</si>
  <si>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</si>
  <si>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</si>
  <si>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</si>
  <si>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</si>
  <si>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</si>
  <si>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</si>
  <si>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</si>
  <si>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</si>
  <si>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</si>
  <si>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</si>
  <si>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</si>
  <si>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</si>
  <si>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</si>
  <si>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</si>
  <si>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</si>
  <si>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</si>
  <si>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</si>
  <si>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</si>
  <si>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</si>
  <si>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</si>
  <si>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</si>
  <si>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</si>
  <si>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</si>
  <si>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</si>
  <si>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</si>
  <si>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</si>
  <si>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</si>
  <si>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</si>
  <si>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</si>
  <si>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</si>
  <si>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</si>
  <si>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</si>
  <si>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</si>
  <si>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</si>
  <si>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</si>
  <si>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</si>
  <si>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</si>
  <si>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</si>
  <si>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</si>
  <si>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</si>
  <si>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</si>
  <si>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</si>
  <si>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</si>
  <si>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</si>
  <si>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</si>
  <si>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</si>
  <si>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</si>
  <si>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</si>
  <si>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</si>
  <si>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</si>
  <si>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</si>
  <si>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</si>
  <si>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</si>
  <si>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</si>
  <si>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</si>
  <si>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</si>
  <si>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</si>
  <si>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</si>
  <si>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</si>
  <si>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</si>
  <si>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</si>
  <si>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</si>
  <si>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</si>
  <si>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</si>
  <si>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</si>
  <si>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</si>
  <si>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</si>
  <si>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</si>
  <si>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</si>
  <si>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</si>
  <si>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</si>
  <si>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</si>
  <si>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</si>
  <si>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</si>
  <si>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</si>
  <si>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</si>
  <si>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</si>
  <si>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</si>
  <si>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</si>
  <si>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</si>
  <si>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</si>
  <si>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</si>
  <si>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</si>
  <si>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</si>
  <si>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</si>
  <si>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</si>
  <si>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</si>
  <si>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</si>
  <si>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</si>
  <si>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</si>
  <si>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</si>
  <si>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</si>
  <si>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</si>
  <si>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</si>
  <si>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</si>
  <si>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</si>
  <si>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</si>
  <si>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</si>
  <si>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</si>
  <si>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</si>
  <si>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</si>
  <si>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</si>
  <si>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</si>
  <si>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</si>
  <si>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</si>
  <si>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</si>
  <si>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</si>
  <si>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</si>
  <si>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</si>
  <si>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</si>
  <si>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</si>
  <si>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</si>
  <si>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</si>
  <si>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</si>
  <si>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</si>
  <si>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</si>
  <si>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</si>
  <si>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</si>
  <si>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</si>
  <si>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</si>
  <si>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</si>
  <si>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</si>
  <si>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</si>
  <si>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</si>
  <si>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</si>
  <si>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</si>
  <si>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</si>
  <si>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</si>
  <si>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</si>
  <si>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</si>
  <si>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</si>
  <si>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</si>
  <si>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</si>
  <si>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</si>
  <si>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</si>
  <si>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</si>
  <si>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</si>
  <si>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</si>
  <si>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</si>
  <si>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</si>
  <si>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</si>
  <si>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</si>
  <si>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</si>
  <si>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</si>
  <si>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</si>
  <si>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</si>
  <si>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</si>
  <si>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</si>
  <si>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</si>
  <si>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</si>
  <si>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</si>
  <si>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</si>
  <si>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</si>
  <si>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</si>
  <si>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</si>
  <si>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</si>
  <si>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</si>
  <si>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</si>
  <si>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</si>
  <si>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</si>
  <si>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</si>
  <si>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</si>
  <si>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</si>
  <si>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</si>
  <si>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</si>
  <si>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</si>
  <si>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</si>
  <si>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</si>
  <si>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</si>
  <si>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</si>
  <si>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</si>
  <si>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</si>
  <si>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</si>
  <si>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</si>
  <si>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</si>
  <si>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</si>
  <si>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</si>
  <si>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</si>
  <si>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</si>
  <si>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</si>
  <si>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</si>
  <si>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</si>
  <si>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</si>
  <si>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</si>
  <si>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</si>
  <si>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</si>
  <si>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</si>
  <si>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</si>
  <si>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</si>
  <si>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</si>
  <si>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</si>
  <si>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</si>
  <si>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</si>
  <si>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</si>
  <si>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</si>
  <si>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</si>
  <si>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</si>
  <si>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</si>
  <si>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</si>
  <si>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</si>
  <si>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</si>
  <si>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</si>
  <si>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</si>
  <si>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</si>
  <si>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</si>
  <si>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</si>
  <si>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</si>
  <si>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</si>
  <si>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</si>
  <si>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</si>
  <si>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</si>
  <si>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</si>
  <si>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</si>
  <si>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</si>
  <si>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</si>
  <si>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</si>
  <si>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</si>
  <si>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</si>
  <si>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</si>
  <si>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</si>
  <si>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</si>
  <si>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</si>
  <si>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</si>
  <si>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</si>
  <si>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</si>
  <si>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</si>
  <si>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</si>
  <si>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</si>
  <si>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</si>
  <si>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</si>
  <si>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</si>
  <si>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</si>
  <si>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</si>
  <si>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</si>
  <si>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</si>
  <si>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</si>
  <si>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</si>
  <si>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</si>
  <si>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</si>
  <si>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</si>
  <si>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</si>
  <si>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</si>
  <si>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</si>
  <si>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</si>
  <si>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</si>
  <si>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</si>
  <si>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</si>
  <si>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</si>
  <si>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</si>
  <si>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</si>
  <si>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</si>
  <si>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</si>
  <si>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</si>
  <si>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</si>
  <si>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</si>
  <si>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</si>
  <si>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</si>
  <si>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</si>
  <si>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</si>
  <si>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</si>
  <si>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</si>
  <si>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</si>
  <si>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</si>
  <si>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</si>
  <si>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</si>
  <si>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</si>
  <si>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</si>
  <si>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</si>
  <si>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</si>
  <si>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</si>
  <si>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</si>
  <si>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</si>
  <si>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</si>
  <si>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</si>
  <si>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</si>
  <si>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</si>
  <si>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</si>
  <si>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</si>
  <si>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</si>
  <si>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</si>
  <si>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</si>
  <si>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</si>
  <si>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</si>
  <si>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</si>
  <si>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</si>
  <si>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</si>
  <si>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</si>
  <si>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</si>
  <si>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</si>
  <si>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</si>
  <si>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</si>
  <si>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</si>
  <si>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</si>
  <si>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</si>
  <si>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</si>
  <si>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</si>
  <si>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</si>
  <si>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</si>
  <si>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</si>
  <si>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</si>
  <si>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</si>
  <si>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</si>
  <si>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</si>
  <si>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</si>
  <si>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</si>
  <si>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</si>
  <si>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</si>
  <si>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</si>
  <si>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</si>
  <si>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</si>
  <si>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</si>
  <si>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</si>
  <si>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</si>
  <si>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</si>
  <si>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</si>
  <si>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</si>
  <si>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</si>
  <si>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</si>
  <si>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</si>
  <si>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</si>
  <si>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</si>
  <si>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</si>
  <si>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</si>
  <si>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</si>
  <si>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</si>
  <si>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</si>
  <si>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</si>
  <si>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</si>
  <si>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</si>
  <si>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</si>
  <si>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</si>
  <si>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</si>
  <si>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</si>
  <si>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</si>
  <si>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</si>
  <si>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</si>
  <si>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</si>
  <si>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</si>
  <si>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</si>
  <si>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</si>
  <si>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</si>
  <si>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</si>
  <si>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</si>
  <si>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</si>
  <si>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</si>
  <si>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</si>
  <si>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</si>
  <si>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</si>
  <si>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</si>
  <si>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</si>
  <si>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</si>
  <si>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</si>
  <si>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</si>
  <si>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</si>
  <si>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</si>
  <si>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</si>
  <si>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</si>
  <si>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</si>
  <si>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</si>
  <si>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</si>
  <si>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</si>
  <si>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</si>
  <si>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</si>
  <si>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</si>
  <si>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</si>
  <si>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</si>
  <si>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</si>
  <si>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</si>
  <si>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</si>
  <si>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</si>
  <si>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</si>
  <si>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</si>
  <si>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</si>
  <si>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</si>
  <si>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</si>
  <si>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</si>
  <si>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</si>
  <si>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</si>
  <si>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</si>
  <si>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</si>
  <si>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</si>
  <si>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</si>
  <si>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</si>
  <si>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</si>
  <si>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</si>
  <si>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</si>
  <si>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</si>
  <si>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</si>
  <si>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</si>
  <si>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</si>
  <si>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</si>
  <si>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</si>
  <si>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</si>
  <si>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</si>
  <si>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</si>
  <si>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</si>
  <si>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</si>
  <si>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</si>
  <si>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</si>
  <si>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</si>
  <si>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</si>
  <si>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</si>
  <si>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</si>
  <si>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</si>
  <si>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</si>
  <si>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</si>
  <si>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</si>
  <si>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</si>
  <si>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</si>
  <si>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</si>
  <si>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</si>
  <si>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</si>
  <si>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</si>
  <si>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</si>
  <si>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</si>
  <si>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</si>
  <si>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</si>
  <si>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</si>
  <si>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</si>
  <si>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</si>
  <si>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</si>
  <si>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</si>
  <si>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</si>
  <si>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</si>
  <si>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</si>
  <si>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</si>
  <si>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</si>
  <si>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</si>
  <si>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</si>
  <si>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</si>
  <si>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</si>
  <si>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</si>
  <si>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</si>
  <si>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</si>
  <si>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</si>
  <si>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</si>
  <si>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</si>
  <si>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</si>
  <si>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</si>
  <si>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</si>
  <si>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</si>
  <si>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</si>
  <si>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</si>
  <si>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</si>
  <si>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</si>
  <si>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</si>
  <si>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</si>
  <si>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</si>
  <si>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</si>
  <si>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</si>
  <si>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</si>
  <si>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</si>
  <si>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</si>
  <si>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</si>
  <si>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</si>
  <si>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</si>
  <si>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</si>
  <si>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</si>
  <si>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</si>
  <si>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</si>
  <si>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</si>
  <si>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</si>
  <si>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</si>
  <si>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</si>
  <si>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</si>
  <si>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</si>
  <si>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</si>
  <si>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</si>
  <si>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</si>
  <si>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</si>
  <si>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</si>
  <si>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</si>
  <si>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</si>
  <si>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</si>
  <si>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</si>
  <si>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</si>
  <si>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</si>
  <si>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</si>
  <si>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</si>
  <si>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</si>
  <si>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</si>
  <si>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</si>
  <si>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</si>
  <si>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</si>
  <si>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</si>
  <si>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</si>
  <si>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</si>
  <si>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</si>
  <si>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</si>
  <si>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</si>
  <si>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</si>
  <si>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</si>
  <si>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</si>
  <si>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</si>
  <si>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</si>
  <si>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</si>
  <si>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</si>
  <si>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</si>
  <si>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</si>
  <si>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</si>
  <si>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</si>
  <si>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</si>
  <si>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</si>
  <si>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</si>
  <si>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</si>
  <si>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</si>
  <si>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</si>
  <si>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</si>
  <si>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</si>
  <si>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</si>
  <si>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</si>
  <si>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</si>
  <si>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</si>
  <si>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</si>
  <si>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</si>
  <si>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</si>
  <si>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</si>
  <si>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</si>
  <si>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</si>
  <si>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</si>
  <si>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</si>
  <si>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</si>
  <si>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</si>
  <si>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</si>
  <si>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</si>
  <si>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</si>
  <si>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</si>
  <si>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</si>
  <si>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</si>
  <si>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</si>
  <si>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</si>
  <si>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</si>
  <si>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</si>
  <si>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</si>
  <si>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</si>
  <si>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</si>
  <si>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</si>
  <si>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</si>
  <si>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</si>
  <si>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</si>
  <si>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</si>
  <si>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</si>
  <si>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</si>
  <si>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</si>
  <si>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</si>
  <si>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</si>
  <si>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</si>
  <si>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</si>
  <si>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</si>
  <si>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</si>
  <si>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</si>
  <si>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</si>
  <si>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</si>
  <si>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</si>
  <si>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</si>
  <si>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</si>
  <si>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</si>
  <si>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</si>
  <si>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</si>
  <si>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</si>
  <si>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</si>
  <si>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</si>
  <si>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</si>
  <si>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</si>
  <si>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</si>
  <si>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</si>
  <si>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</si>
  <si>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</si>
  <si>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</si>
  <si>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</si>
  <si>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</si>
  <si>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</si>
  <si>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</si>
  <si>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</si>
  <si>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</si>
  <si>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</si>
  <si>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</si>
  <si>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</si>
  <si>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</si>
  <si>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</si>
  <si>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</si>
  <si>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</si>
  <si>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</si>
  <si>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</si>
  <si>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</si>
  <si>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</si>
  <si>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</si>
  <si>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</si>
  <si>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</si>
  <si>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</si>
  <si>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</si>
  <si>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</si>
  <si>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</si>
  <si>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</si>
  <si>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</si>
  <si>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</si>
  <si>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</si>
  <si>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</si>
  <si>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</si>
  <si>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</si>
  <si>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</si>
  <si>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</si>
  <si>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</si>
  <si>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</si>
  <si>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</si>
  <si>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</si>
  <si>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</si>
  <si>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</si>
  <si>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</si>
  <si>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</si>
  <si>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</si>
  <si>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</si>
  <si>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</si>
  <si>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</si>
  <si>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</si>
  <si>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</si>
  <si>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</si>
  <si>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</si>
  <si>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</si>
  <si>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</si>
  <si>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</si>
  <si>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</si>
  <si>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</si>
  <si>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</si>
  <si>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</si>
  <si>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</si>
  <si>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</si>
  <si>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</si>
  <si>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</si>
  <si>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</si>
  <si>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</si>
  <si>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</si>
  <si>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</si>
  <si>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</si>
  <si>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</si>
  <si>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</si>
  <si>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</si>
  <si>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</si>
  <si>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</si>
  <si>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</si>
  <si>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</si>
  <si>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</si>
  <si>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</si>
  <si>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</si>
  <si>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</si>
  <si>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</si>
  <si>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</si>
  <si>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</si>
  <si>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</si>
  <si>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</si>
  <si>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</si>
  <si>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</si>
  <si>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</si>
  <si>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</si>
  <si>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</si>
  <si>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</si>
  <si>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</si>
  <si>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</si>
  <si>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</si>
  <si>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</si>
  <si>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</si>
  <si>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</si>
  <si>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</si>
  <si>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</si>
  <si>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</si>
  <si>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</si>
  <si>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</si>
  <si>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</si>
  <si>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</si>
  <si>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</si>
  <si>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</si>
  <si>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</si>
  <si>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</si>
  <si>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</si>
  <si>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</si>
  <si>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</si>
  <si>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</si>
  <si>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</si>
  <si>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</si>
  <si>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</si>
  <si>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</si>
  <si>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</si>
  <si>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</si>
  <si>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</si>
  <si>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</si>
  <si>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</si>
  <si>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</si>
  <si>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</si>
  <si>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</si>
  <si>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</si>
  <si>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</si>
  <si>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</si>
  <si>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</si>
  <si>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</si>
  <si>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</si>
  <si>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</si>
  <si>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</si>
  <si>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</si>
  <si>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</si>
  <si>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</si>
  <si>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</si>
  <si>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</si>
  <si>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</si>
  <si>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</si>
  <si>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</si>
  <si>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</si>
  <si>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</si>
  <si>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</si>
  <si>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</si>
  <si>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</si>
  <si>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</si>
  <si>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</si>
  <si>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</si>
  <si>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</si>
  <si>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</si>
  <si>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</si>
  <si>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</si>
  <si>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</si>
  <si>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</si>
  <si>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</si>
  <si>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</si>
  <si>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</si>
  <si>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</si>
  <si>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</si>
  <si>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</si>
  <si>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</si>
  <si>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</si>
  <si>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</si>
  <si>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</si>
  <si>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</si>
  <si>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</si>
  <si>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</si>
  <si>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</si>
  <si>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</si>
  <si>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</si>
  <si>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</si>
  <si>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</si>
  <si>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</si>
  <si>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</si>
  <si>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</si>
  <si>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</si>
  <si>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</si>
  <si>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</si>
  <si>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</si>
  <si>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</si>
  <si>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</si>
  <si>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</si>
  <si>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</si>
  <si>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</si>
  <si>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</si>
  <si>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</si>
  <si>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</si>
  <si>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</si>
  <si>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</si>
  <si>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</si>
  <si>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</si>
  <si>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</si>
  <si>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</si>
  <si>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</si>
  <si>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</si>
  <si>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</si>
  <si>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</si>
  <si>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</si>
  <si>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</si>
  <si>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</si>
  <si>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</si>
  <si>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</si>
  <si>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</si>
  <si>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</si>
  <si>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</si>
  <si>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</si>
  <si>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</si>
  <si>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</si>
  <si>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</si>
  <si>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</si>
  <si>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</si>
  <si>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</si>
  <si>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</si>
  <si>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</si>
  <si>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</si>
  <si>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</si>
  <si>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</si>
  <si>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</si>
  <si>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</si>
  <si>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</si>
  <si>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</si>
  <si>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</si>
  <si>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</si>
  <si>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</si>
  <si>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</si>
  <si>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</si>
  <si>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</si>
  <si>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</si>
  <si>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</si>
  <si>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</si>
  <si>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</si>
  <si>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</si>
  <si>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</si>
  <si>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</si>
  <si>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</si>
  <si>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</si>
  <si>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</si>
  <si>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</si>
  <si>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</si>
  <si>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</si>
  <si>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</si>
  <si>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</si>
  <si>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</si>
  <si>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</si>
  <si>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</si>
  <si>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</si>
  <si>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</si>
  <si>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</si>
  <si>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</si>
  <si>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</si>
  <si>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</si>
  <si>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</si>
  <si>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</si>
  <si>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</si>
  <si>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</si>
  <si>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</si>
  <si>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</si>
  <si>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</si>
  <si>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</si>
  <si>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</si>
  <si>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</si>
  <si>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</si>
  <si>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</si>
  <si>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</si>
  <si>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</si>
  <si>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</si>
  <si>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</si>
  <si>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</si>
  <si>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</si>
  <si>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</si>
  <si>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</si>
  <si>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</si>
  <si>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</si>
  <si>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</si>
  <si>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</si>
  <si>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</si>
  <si>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</si>
  <si>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</si>
  <si>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</si>
  <si>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</si>
  <si>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</si>
  <si>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</si>
  <si>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</si>
  <si>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</si>
  <si>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</si>
  <si>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</si>
  <si>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</si>
  <si>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</si>
  <si>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</si>
  <si>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</si>
  <si>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</si>
  <si>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</si>
  <si>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</si>
  <si>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</si>
  <si>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</si>
  <si>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</si>
  <si>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</si>
  <si>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</si>
  <si>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</si>
  <si>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</si>
  <si>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</si>
  <si>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</si>
  <si>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</si>
  <si>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</si>
  <si>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</si>
  <si>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</si>
  <si>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</si>
  <si>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</si>
  <si>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</si>
  <si>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</si>
  <si>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</si>
  <si>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</si>
  <si>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</si>
  <si>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</si>
  <si>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</si>
  <si>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</si>
  <si>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</si>
  <si>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</si>
  <si>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</si>
  <si>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</si>
  <si>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</si>
  <si>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</si>
  <si>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</si>
  <si>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</si>
  <si>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</si>
  <si>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</si>
  <si>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</si>
  <si>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</si>
  <si>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</si>
  <si>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</si>
  <si>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</si>
  <si>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</si>
  <si>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</si>
  <si>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</si>
  <si>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</si>
  <si>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</si>
  <si>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</si>
  <si>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</si>
  <si>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</si>
  <si>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</si>
  <si>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</si>
  <si>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</si>
  <si>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</si>
  <si>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</si>
  <si>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</si>
  <si>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</si>
  <si>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</si>
  <si>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</si>
  <si>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</si>
  <si>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</si>
  <si>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</si>
  <si>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</si>
  <si>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</si>
  <si>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</si>
  <si>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</si>
  <si>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</si>
  <si>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</si>
  <si>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</si>
  <si>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</si>
  <si>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</si>
  <si>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</si>
  <si>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</si>
  <si>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</si>
  <si>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</si>
  <si>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</si>
  <si>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</si>
  <si>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</si>
  <si>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</si>
  <si>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</si>
  <si>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</si>
  <si>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</si>
  <si>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</si>
  <si>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</si>
  <si>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</si>
  <si>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</si>
  <si>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</si>
  <si>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</si>
  <si>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</si>
  <si>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</si>
  <si>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</si>
  <si>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</si>
  <si>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</si>
  <si>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</si>
  <si>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</si>
  <si>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</si>
  <si>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</si>
  <si>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</si>
  <si>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</si>
  <si>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</si>
  <si>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</si>
  <si>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</si>
  <si>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</si>
  <si>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</si>
  <si>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</si>
  <si>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</si>
  <si>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</si>
  <si>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</si>
  <si>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</si>
  <si>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</si>
  <si>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</si>
  <si>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</si>
  <si>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</si>
  <si>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</si>
  <si>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</si>
  <si>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</si>
  <si>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</si>
  <si>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</si>
  <si>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</si>
  <si>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</si>
  <si>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</si>
  <si>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</si>
  <si>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</si>
  <si>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</si>
  <si>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</si>
  <si>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</si>
  <si>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</si>
  <si>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</si>
  <si>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</si>
  <si>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</si>
  <si>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</si>
  <si>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</si>
  <si>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</si>
  <si>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</si>
  <si>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</si>
  <si>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</si>
  <si>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</si>
  <si>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</si>
  <si>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</si>
  <si>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</si>
  <si>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</si>
  <si>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</si>
  <si>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</si>
  <si>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</si>
  <si>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</si>
  <si>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</si>
  <si>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</si>
  <si>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</si>
  <si>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</si>
  <si>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</si>
  <si>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</si>
  <si>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</si>
  <si>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</si>
  <si>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</si>
  <si>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</si>
  <si>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</si>
  <si>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</si>
  <si>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</si>
  <si>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</si>
  <si>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</si>
  <si>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</si>
  <si>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</si>
  <si>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</si>
  <si>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</si>
  <si>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</si>
  <si>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</si>
  <si>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</si>
  <si>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</si>
  <si>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</si>
  <si>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</si>
  <si>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</si>
  <si>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</si>
  <si>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</si>
  <si>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</si>
  <si>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</si>
  <si>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</si>
  <si>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</si>
  <si>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</si>
  <si>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</si>
  <si>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</si>
  <si>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</si>
  <si>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</si>
  <si>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</si>
  <si>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</si>
  <si>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</si>
  <si>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</si>
  <si>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</si>
  <si>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</si>
  <si>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</si>
  <si>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</si>
  <si>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</si>
  <si>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</si>
  <si>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</si>
  <si>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</si>
  <si>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</si>
  <si>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</si>
  <si>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</si>
  <si>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</si>
  <si>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</si>
  <si>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</si>
  <si>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</si>
  <si>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</si>
  <si>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</si>
  <si>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</si>
  <si>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</si>
  <si>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</si>
  <si>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</si>
  <si>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</si>
  <si>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</si>
  <si>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</si>
  <si>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</si>
  <si>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</si>
  <si>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</si>
  <si>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</si>
  <si>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</si>
  <si>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</si>
  <si>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</si>
  <si>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</si>
  <si>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</si>
  <si>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</si>
  <si>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</si>
  <si>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</si>
  <si>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</si>
  <si>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</si>
  <si>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</si>
  <si>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</si>
  <si>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</si>
  <si>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</si>
  <si>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</si>
  <si>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</si>
  <si>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</si>
  <si>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</si>
  <si>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</si>
  <si>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</si>
  <si>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</si>
  <si>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</si>
  <si>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</si>
  <si>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</si>
  <si>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</si>
  <si>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</si>
  <si>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</si>
  <si>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</si>
  <si>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</si>
  <si>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</si>
  <si>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</si>
  <si>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</si>
  <si>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</si>
  <si>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</si>
  <si>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</si>
  <si>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</si>
  <si>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</si>
  <si>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</si>
  <si>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</si>
  <si>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</si>
  <si>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</si>
  <si>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</si>
  <si>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</si>
  <si>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</si>
  <si>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</si>
  <si>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</si>
  <si>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</si>
  <si>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</si>
  <si>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</si>
  <si>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</si>
  <si>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</si>
  <si>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</si>
  <si>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</si>
  <si>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</si>
  <si>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</si>
  <si>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</si>
  <si>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</si>
  <si>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</si>
  <si>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</si>
  <si>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</si>
  <si>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</si>
  <si>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</si>
  <si>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</si>
  <si>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</si>
  <si>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</si>
  <si>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</si>
  <si>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</si>
  <si>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</si>
  <si>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</si>
  <si>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</si>
  <si>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</si>
  <si>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</si>
  <si>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</si>
  <si>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</si>
  <si>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</si>
  <si>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</si>
  <si>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</si>
  <si>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</si>
  <si>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</si>
  <si>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</si>
  <si>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</si>
  <si>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</si>
  <si>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</si>
  <si>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</si>
  <si>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</si>
  <si>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</si>
  <si>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</si>
  <si>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</si>
  <si>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</si>
  <si>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</si>
  <si>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</si>
  <si>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</si>
  <si>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</si>
  <si>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</si>
  <si>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</si>
  <si>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</si>
  <si>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</si>
  <si>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</si>
  <si>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</si>
  <si>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</si>
  <si>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</si>
  <si>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</si>
  <si>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</si>
  <si>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</si>
  <si>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</si>
  <si>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</si>
  <si>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</si>
  <si>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</si>
  <si>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</si>
  <si>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</si>
  <si>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</si>
  <si>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</si>
  <si>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</si>
  <si>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</si>
  <si>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</si>
  <si>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</si>
  <si>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</si>
  <si>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</si>
  <si>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</si>
  <si>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</si>
  <si>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</si>
  <si>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</si>
  <si>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</si>
  <si>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</si>
  <si>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</si>
  <si>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</si>
  <si>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</si>
  <si>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</si>
  <si>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</si>
  <si>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</si>
  <si>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</si>
  <si>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</si>
  <si>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</si>
  <si>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</si>
  <si>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</si>
  <si>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</si>
  <si>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</si>
  <si>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</si>
  <si>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</si>
  <si>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</si>
  <si>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</si>
  <si>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</si>
  <si>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</si>
  <si>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</si>
  <si>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</si>
  <si>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</si>
  <si>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</si>
  <si>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</si>
  <si>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</si>
  <si>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</si>
  <si>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</si>
  <si>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</si>
  <si>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</si>
  <si>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</si>
  <si>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</si>
  <si>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</si>
  <si>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</si>
  <si>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</si>
  <si>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</si>
  <si>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</si>
  <si>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</si>
  <si>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</si>
  <si>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</si>
  <si>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</si>
  <si>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</si>
  <si>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</si>
  <si>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</si>
  <si>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</si>
  <si>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</si>
  <si>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</si>
  <si>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</si>
  <si>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</si>
  <si>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</si>
  <si>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</si>
  <si>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</si>
  <si>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</si>
  <si>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</si>
  <si>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</si>
  <si>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</si>
  <si>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</si>
  <si>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</si>
  <si>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</si>
  <si>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</si>
  <si>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</si>
  <si>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</si>
  <si>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</si>
  <si>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</si>
  <si>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</si>
  <si>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</si>
  <si>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</si>
  <si>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</si>
  <si>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</si>
  <si>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</si>
  <si>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</si>
  <si>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</si>
  <si>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</si>
  <si>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</si>
  <si>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</si>
  <si>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</si>
  <si>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</si>
  <si>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</si>
  <si>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</si>
  <si>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</si>
  <si>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</si>
  <si>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</si>
  <si>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</si>
  <si>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</si>
  <si>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</si>
  <si>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</si>
  <si>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</si>
  <si>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</si>
  <si>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</si>
  <si>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</si>
  <si>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</si>
  <si>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</si>
  <si>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</si>
  <si>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</si>
  <si>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</si>
  <si>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</si>
  <si>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</si>
  <si>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</si>
  <si>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</si>
  <si>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</si>
  <si>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</si>
  <si>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</si>
  <si>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</si>
  <si>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</si>
  <si>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</si>
  <si>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</si>
  <si>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</si>
  <si>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</si>
  <si>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</si>
  <si>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</si>
  <si>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</si>
  <si>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</si>
  <si>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</si>
  <si>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</si>
  <si>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</si>
  <si>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</si>
  <si>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</si>
  <si>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</si>
  <si>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</si>
  <si>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</si>
  <si>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</si>
  <si>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</si>
  <si>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</si>
  <si>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</si>
  <si>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</si>
  <si>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</si>
  <si>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</si>
  <si>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</si>
  <si>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</si>
  <si>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</si>
  <si>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</si>
  <si>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</si>
  <si>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</si>
  <si>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</si>
  <si>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</si>
  <si>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</si>
  <si>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</si>
  <si>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</si>
  <si>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</si>
  <si>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</si>
  <si>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</si>
  <si>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</si>
  <si>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</si>
  <si>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</si>
  <si>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</si>
  <si>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</si>
  <si>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</si>
  <si>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</si>
  <si>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</si>
  <si>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</si>
  <si>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</si>
  <si>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</si>
  <si>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</si>
  <si>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</si>
  <si>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</si>
  <si>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</si>
  <si>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</si>
  <si>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</si>
  <si>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</si>
  <si>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</si>
  <si>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</si>
  <si>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</si>
  <si>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</si>
  <si>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</si>
  <si>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</si>
  <si>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</si>
  <si>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</si>
  <si>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</si>
  <si>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</si>
  <si>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</si>
  <si>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</si>
  <si>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</si>
  <si>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</si>
  <si>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</si>
  <si>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</si>
  <si>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</si>
  <si>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</si>
  <si>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</si>
  <si>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</si>
  <si>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</si>
  <si>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</si>
  <si>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</si>
  <si>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</si>
  <si>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</si>
  <si>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</si>
  <si>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</si>
  <si>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</si>
  <si>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</si>
  <si>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</si>
  <si>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</si>
  <si>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</si>
  <si>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</si>
  <si>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</si>
  <si>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</si>
  <si>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</si>
  <si>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</si>
  <si>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</si>
  <si>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</si>
  <si>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</si>
  <si>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</si>
  <si>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</si>
  <si>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</si>
  <si>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</si>
  <si>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</si>
  <si>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</si>
  <si>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</si>
  <si>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</si>
  <si>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</si>
  <si>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</si>
  <si>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</si>
  <si>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</si>
  <si>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</si>
  <si>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</si>
  <si>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</si>
  <si>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</si>
  <si>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</si>
  <si>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</si>
  <si>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</si>
  <si>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</si>
  <si>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</si>
  <si>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</si>
  <si>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</si>
  <si>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</si>
  <si>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</si>
  <si>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</si>
  <si>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</si>
  <si>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</si>
  <si>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</si>
  <si>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</si>
  <si>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</si>
  <si>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</si>
  <si>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</si>
  <si>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</si>
  <si>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</si>
  <si>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</si>
  <si>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</si>
  <si>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</si>
  <si>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</si>
  <si>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</si>
  <si>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</si>
  <si>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</si>
  <si>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</si>
  <si>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</si>
  <si>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</si>
  <si>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</si>
  <si>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</si>
  <si>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</si>
  <si>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</si>
  <si>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</si>
  <si>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</si>
  <si>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</si>
  <si>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</si>
  <si>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</si>
  <si>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</si>
  <si>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</si>
  <si>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</si>
  <si>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</si>
  <si>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</si>
  <si>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</si>
  <si>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</si>
  <si>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</si>
  <si>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</si>
  <si>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</si>
  <si>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</si>
  <si>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</si>
  <si>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</si>
  <si>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</si>
  <si>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</si>
  <si>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</si>
  <si>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</si>
  <si>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</si>
  <si>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</si>
  <si>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</si>
  <si>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</si>
  <si>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</si>
  <si>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</si>
  <si>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</si>
  <si>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</si>
  <si>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</si>
  <si>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</si>
  <si>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</si>
  <si>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</si>
  <si>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</si>
  <si>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</si>
  <si>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</si>
  <si>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</si>
  <si>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</si>
  <si>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</si>
  <si>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</si>
  <si>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</si>
  <si>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</si>
  <si>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</si>
  <si>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</si>
  <si>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</si>
  <si>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</si>
  <si>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</si>
  <si>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</si>
  <si>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</si>
  <si>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</si>
  <si>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</si>
  <si>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</si>
  <si>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</si>
  <si>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</si>
  <si>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</si>
  <si>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</si>
  <si>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</si>
  <si>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</si>
  <si>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</si>
  <si>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</si>
  <si>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</si>
  <si>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</si>
  <si>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</si>
  <si>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</si>
  <si>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</si>
  <si>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</si>
  <si>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</si>
  <si>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</si>
  <si>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</si>
  <si>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</si>
  <si>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</si>
  <si>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</si>
  <si>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</si>
  <si>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</si>
  <si>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</si>
  <si>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</si>
  <si>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</si>
  <si>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</si>
  <si>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</si>
  <si>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</si>
  <si>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</si>
  <si>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</si>
  <si>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</si>
  <si>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</si>
  <si>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</si>
  <si>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</si>
  <si>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</si>
  <si>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</si>
  <si>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</si>
  <si>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</si>
  <si>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</si>
  <si>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</si>
  <si>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</si>
  <si>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</si>
  <si>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</si>
  <si>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</si>
  <si>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</si>
  <si>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</si>
  <si>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</si>
  <si>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</si>
  <si>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</si>
  <si>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</si>
  <si>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</si>
  <si>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</si>
  <si>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</si>
  <si>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</si>
  <si>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</si>
  <si>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</si>
  <si>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</si>
  <si>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</si>
  <si>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</si>
  <si>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</si>
  <si>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</si>
  <si>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</si>
  <si>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</si>
  <si>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</si>
  <si>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</si>
  <si>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</si>
  <si>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</si>
  <si>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</si>
  <si>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</si>
  <si>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</si>
  <si>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</si>
  <si>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</si>
  <si>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</si>
  <si>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</si>
  <si>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</si>
  <si>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</si>
  <si>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</si>
  <si>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</si>
  <si>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</si>
  <si>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</si>
  <si>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</si>
  <si>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</si>
  <si>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</si>
  <si>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</si>
  <si>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</si>
  <si>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</si>
  <si>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</si>
  <si>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</si>
  <si>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</si>
  <si>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</si>
  <si>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</si>
  <si>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</si>
  <si>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</si>
  <si>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</si>
  <si>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</si>
  <si>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</si>
  <si>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</si>
  <si>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</si>
  <si>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</si>
  <si>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</si>
  <si>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</si>
  <si>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</si>
  <si>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</si>
  <si>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</si>
  <si>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</si>
  <si>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</si>
  <si>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</si>
  <si>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</si>
  <si>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</si>
  <si>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</si>
  <si>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</si>
  <si>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</si>
  <si>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</si>
  <si>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</si>
  <si>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</si>
  <si>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</si>
  <si>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</si>
  <si>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</si>
  <si>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</si>
  <si>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</si>
  <si>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</si>
  <si>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</si>
  <si>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</si>
  <si>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</si>
  <si>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</si>
  <si>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</si>
  <si>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</si>
  <si>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</si>
  <si>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</si>
  <si>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</si>
  <si>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</si>
  <si>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</si>
  <si>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</si>
  <si>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</si>
  <si>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</si>
  <si>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</si>
  <si>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</si>
  <si>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</si>
  <si>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</si>
  <si>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</si>
  <si>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</si>
  <si>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</si>
  <si>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</si>
  <si>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</si>
  <si>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</si>
  <si>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</si>
  <si>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</si>
  <si>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</si>
  <si>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</si>
  <si>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</si>
  <si>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</si>
  <si>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</si>
  <si>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</si>
  <si>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</si>
  <si>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</si>
  <si>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</si>
  <si>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</si>
  <si>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</si>
  <si>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</si>
  <si>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</si>
  <si>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</si>
  <si>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</si>
  <si>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</si>
  <si>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</si>
  <si>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</si>
  <si>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</si>
  <si>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</si>
  <si>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</si>
  <si>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</si>
  <si>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</si>
  <si>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</si>
  <si>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</si>
  <si>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</si>
  <si>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</si>
  <si>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</si>
  <si>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</si>
  <si>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</si>
  <si>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</si>
  <si>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</si>
  <si>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</si>
  <si>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</si>
  <si>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</si>
  <si>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</si>
  <si>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</si>
  <si>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</si>
  <si>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</si>
  <si>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</si>
  <si>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</si>
  <si>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</si>
  <si>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</si>
  <si>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</si>
  <si>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</si>
  <si>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</si>
  <si>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</si>
  <si>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</si>
  <si>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</si>
  <si>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</si>
  <si>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</si>
  <si>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</si>
  <si>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</si>
  <si>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</si>
  <si>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</si>
  <si>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</si>
  <si>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</si>
  <si>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</si>
  <si>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</si>
  <si>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</si>
  <si>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</si>
  <si>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</si>
  <si>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</si>
  <si>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</si>
  <si>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</si>
  <si>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</si>
  <si>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</si>
  <si>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</si>
  <si>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</si>
  <si>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</si>
  <si>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</si>
  <si>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</si>
  <si>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</si>
  <si>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</si>
  <si>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</si>
  <si>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</si>
  <si>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</si>
  <si>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</si>
  <si>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</si>
  <si>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</si>
  <si>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</si>
  <si>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</si>
  <si>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</si>
  <si>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</si>
  <si>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</si>
  <si>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</si>
  <si>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</si>
  <si>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</si>
  <si>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</si>
  <si>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</si>
  <si>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</si>
  <si>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</si>
  <si>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</si>
  <si>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</si>
  <si>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</si>
  <si>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</si>
  <si>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</si>
  <si>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</si>
  <si>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</si>
  <si>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</si>
  <si>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</si>
  <si>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</si>
  <si>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</si>
  <si>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</si>
  <si>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</si>
  <si>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</si>
  <si>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</si>
  <si>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</si>
  <si>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</si>
  <si>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</si>
  <si>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</si>
  <si>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</si>
  <si>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</si>
  <si>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</si>
  <si>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</si>
  <si>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</si>
  <si>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</si>
  <si>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</si>
  <si>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</si>
  <si>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</si>
  <si>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</si>
  <si>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</si>
  <si>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</si>
  <si>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</si>
  <si>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</si>
  <si>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</si>
  <si>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</si>
  <si>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</si>
  <si>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</si>
  <si>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</si>
  <si>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</si>
  <si>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</si>
  <si>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</si>
  <si>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</si>
  <si>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</si>
  <si>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</si>
  <si>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</si>
  <si>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</si>
  <si>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</si>
  <si>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</si>
  <si>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</si>
  <si>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</si>
  <si>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</si>
  <si>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</si>
  <si>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</si>
  <si>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</si>
  <si>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</si>
  <si>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</si>
  <si>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</si>
  <si>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</si>
  <si>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</si>
  <si>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</si>
  <si>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</si>
  <si>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</si>
  <si>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</si>
  <si>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</si>
  <si>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</si>
  <si>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</si>
  <si>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</si>
  <si>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</si>
  <si>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</si>
  <si>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</si>
  <si>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</si>
  <si>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</si>
  <si>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</si>
  <si>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</si>
  <si>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</si>
  <si>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</si>
  <si>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</si>
  <si>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</si>
  <si>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</si>
  <si>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</si>
  <si>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</si>
  <si>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</si>
  <si>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</si>
  <si>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</si>
  <si>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</si>
  <si>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</si>
  <si>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</si>
  <si>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</si>
  <si>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</si>
  <si>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</si>
  <si>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</si>
  <si>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</si>
  <si>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</si>
  <si>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</si>
  <si>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</si>
  <si>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</si>
  <si>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</si>
  <si>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</si>
  <si>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</si>
  <si>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</si>
  <si>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</si>
  <si>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</si>
  <si>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</si>
  <si>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</si>
  <si>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</si>
  <si>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</si>
  <si>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</si>
  <si>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</si>
  <si>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</si>
  <si>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</si>
  <si>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</si>
  <si>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</si>
  <si>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</si>
  <si>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</si>
  <si>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</si>
  <si>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</si>
  <si>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</si>
  <si>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</si>
  <si>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</si>
  <si>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</si>
  <si>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</si>
  <si>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</si>
  <si>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</si>
  <si>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</si>
  <si>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</si>
  <si>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</si>
  <si>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</si>
  <si>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</si>
  <si>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</si>
  <si>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</si>
  <si>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</si>
  <si>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</si>
  <si>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</si>
  <si>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</si>
  <si>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</si>
  <si>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</si>
  <si>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</si>
  <si>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</si>
  <si>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</si>
  <si>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</si>
  <si>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</si>
  <si>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</si>
  <si>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</si>
  <si>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</si>
  <si>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</si>
  <si>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</si>
  <si>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</si>
  <si>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</si>
  <si>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</si>
  <si>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</si>
  <si>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</si>
  <si>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</si>
  <si>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</si>
  <si>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</si>
  <si>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</si>
  <si>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</si>
  <si>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</si>
  <si>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</si>
  <si>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</si>
  <si>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</si>
  <si>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</si>
  <si>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</si>
  <si>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</si>
  <si>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</si>
  <si>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</si>
  <si>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</si>
  <si>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</si>
  <si>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</si>
  <si>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</si>
  <si>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</si>
  <si>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</si>
  <si>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</si>
  <si>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</si>
  <si>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</si>
  <si>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</si>
  <si>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</si>
  <si>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</si>
  <si>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</si>
  <si>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</si>
  <si>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</si>
  <si>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</si>
  <si>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</si>
  <si>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</si>
  <si>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</si>
  <si>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</si>
  <si>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</si>
  <si>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</si>
  <si>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</si>
  <si>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</si>
  <si>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</si>
  <si>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</si>
  <si>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</si>
  <si>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</si>
  <si>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</si>
  <si>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</si>
  <si>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</si>
  <si>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</si>
  <si>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</si>
  <si>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</si>
  <si>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</si>
  <si>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</si>
  <si>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</si>
  <si>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</si>
  <si>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</si>
  <si>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</si>
  <si>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</si>
  <si>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</si>
  <si>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</si>
  <si>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</si>
  <si>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</si>
  <si>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</si>
  <si>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</si>
  <si>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</si>
  <si>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</si>
  <si>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</si>
  <si>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</si>
  <si>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</si>
  <si>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</si>
  <si>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</si>
  <si>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</si>
  <si>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</si>
  <si>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</si>
  <si>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</si>
  <si>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</si>
  <si>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</si>
  <si>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</si>
  <si>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</si>
  <si>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</si>
  <si>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</si>
  <si>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</si>
  <si>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</si>
  <si>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</si>
  <si>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</si>
  <si>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</si>
  <si>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</si>
  <si>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</si>
  <si>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</si>
  <si>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</si>
  <si>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</si>
  <si>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</si>
  <si>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</si>
  <si>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</si>
  <si>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</si>
  <si>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</si>
  <si>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</si>
  <si>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</si>
  <si>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</si>
  <si>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</si>
  <si>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</si>
  <si>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</si>
  <si>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</si>
  <si>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</si>
  <si>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</si>
  <si>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</si>
  <si>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</si>
  <si>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</si>
  <si>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</si>
  <si>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</si>
  <si>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</si>
  <si>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</si>
  <si>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</si>
  <si>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</si>
  <si>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</si>
  <si>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</si>
  <si>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</si>
  <si>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</si>
  <si>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</si>
  <si>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</si>
  <si>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</si>
  <si>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</si>
  <si>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</si>
  <si>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</si>
  <si>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</si>
  <si>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</si>
  <si>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</si>
  <si>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</si>
  <si>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</si>
  <si>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</si>
  <si>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</si>
  <si>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</si>
  <si>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</si>
  <si>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</si>
  <si>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</si>
  <si>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</si>
  <si>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</si>
  <si>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</si>
  <si>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</si>
  <si>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</si>
  <si>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</si>
  <si>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</si>
  <si>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</si>
  <si>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</si>
  <si>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</si>
  <si>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</si>
  <si>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</si>
  <si>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</si>
  <si>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</si>
  <si>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</si>
  <si>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</si>
  <si>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</si>
  <si>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</si>
  <si>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</si>
  <si>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</si>
  <si>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</si>
  <si>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</si>
  <si>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</si>
  <si>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</si>
  <si>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</si>
  <si>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</si>
  <si>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</si>
  <si>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</si>
  <si>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</si>
  <si>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</si>
  <si>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</si>
  <si>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</si>
  <si>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</si>
  <si>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</si>
  <si>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</si>
  <si>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</si>
  <si>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</si>
  <si>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</si>
  <si>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</si>
  <si>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</si>
  <si>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</si>
  <si>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</si>
  <si>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</si>
  <si>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</si>
  <si>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</si>
  <si>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</si>
  <si>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</si>
  <si>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</si>
  <si>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</si>
  <si>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</si>
  <si>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</si>
  <si>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</si>
  <si>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</si>
  <si>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</si>
  <si>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</si>
  <si>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</si>
  <si>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</si>
  <si>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</si>
  <si>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</si>
  <si>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</si>
  <si>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</si>
  <si>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</si>
  <si>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</si>
  <si>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</si>
  <si>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</si>
  <si>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</si>
  <si>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</si>
  <si>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</si>
  <si>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</si>
  <si>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</si>
  <si>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</si>
  <si>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</si>
  <si>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</si>
  <si>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</si>
  <si>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</si>
  <si>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</si>
  <si>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</si>
  <si>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</si>
  <si>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</si>
  <si>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</si>
  <si>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</si>
  <si>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</si>
  <si>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</si>
  <si>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</si>
  <si>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</si>
  <si>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</si>
  <si>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</si>
  <si>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</si>
  <si>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</si>
  <si>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</si>
  <si>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</si>
  <si>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</si>
  <si>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</si>
  <si>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</si>
  <si>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</si>
  <si>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</si>
  <si>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</si>
  <si>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</si>
  <si>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</si>
  <si>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</si>
  <si>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</si>
  <si>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</si>
  <si>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</si>
  <si>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</si>
  <si>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</si>
  <si>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</si>
  <si>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</si>
  <si>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</si>
  <si>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</si>
  <si>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</si>
  <si>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</si>
  <si>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</si>
  <si>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</si>
  <si>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</si>
  <si>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</si>
  <si>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</si>
  <si>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</si>
  <si>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</si>
  <si>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</si>
  <si>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</si>
  <si>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</si>
  <si>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</si>
  <si>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</si>
  <si>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</si>
  <si>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</si>
  <si>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</si>
  <si>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</si>
  <si>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</si>
  <si>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</si>
  <si>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</si>
  <si>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</si>
  <si>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</si>
  <si>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</si>
  <si>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</si>
  <si>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</si>
  <si>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</si>
  <si>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</si>
  <si>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</si>
  <si>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</si>
  <si>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</si>
  <si>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</si>
  <si>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</si>
  <si>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</si>
  <si>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</si>
  <si>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</si>
  <si>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</si>
  <si>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</si>
  <si>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</si>
  <si>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</si>
  <si>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</si>
  <si>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</si>
  <si>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</si>
  <si>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</si>
  <si>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</si>
  <si>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</si>
  <si>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</si>
  <si>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</si>
  <si>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</si>
  <si>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</si>
  <si>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</si>
  <si>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</si>
  <si>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</si>
  <si>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</si>
  <si>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</si>
  <si>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</si>
  <si>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</si>
  <si>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</si>
  <si>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</si>
  <si>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</si>
  <si>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</si>
  <si>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</si>
  <si>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</si>
  <si>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</si>
  <si>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</si>
  <si>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</si>
  <si>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</si>
  <si>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</si>
  <si>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</si>
  <si>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</si>
  <si>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</si>
  <si>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</si>
  <si>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</si>
  <si>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</si>
  <si>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</si>
  <si>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</si>
  <si>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</si>
  <si>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</si>
  <si>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</si>
  <si>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</si>
  <si>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</si>
  <si>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</si>
  <si>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</si>
  <si>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</si>
  <si>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</si>
  <si>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</si>
  <si>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</si>
  <si>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</si>
  <si>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</si>
  <si>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</si>
  <si>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</si>
  <si>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</si>
  <si>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</si>
  <si>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</si>
  <si>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</si>
  <si>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</si>
  <si>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</si>
  <si>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</si>
  <si>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</si>
  <si>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</si>
  <si>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</si>
  <si>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</si>
  <si>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</si>
  <si>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</si>
  <si>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</si>
  <si>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</si>
  <si>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</si>
  <si>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</si>
  <si>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</si>
  <si>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</si>
  <si>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</si>
  <si>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</si>
  <si>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</si>
  <si>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</si>
  <si>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</si>
  <si>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</si>
  <si>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</si>
  <si>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</si>
  <si>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</si>
  <si>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</si>
  <si>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</si>
  <si>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</si>
  <si>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</si>
  <si>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</si>
  <si>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</si>
  <si>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</si>
  <si>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</si>
  <si>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</si>
  <si>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</si>
  <si>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</si>
  <si>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</si>
  <si>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</si>
  <si>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</si>
  <si>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</si>
  <si>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</si>
  <si>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</si>
  <si>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</si>
  <si>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</si>
  <si>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</si>
  <si>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</si>
  <si>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</si>
  <si>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</si>
  <si>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</si>
  <si>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</si>
  <si>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</si>
  <si>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</si>
  <si>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</si>
  <si>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</si>
  <si>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</si>
  <si>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</si>
  <si>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</si>
  <si>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</si>
  <si>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</si>
  <si>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</si>
  <si>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</si>
  <si>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</si>
  <si>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</si>
  <si>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</si>
  <si>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</si>
  <si>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</si>
  <si>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</si>
  <si>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</si>
  <si>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</si>
  <si>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</si>
  <si>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</si>
  <si>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</si>
  <si>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</si>
  <si>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</si>
  <si>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</si>
  <si>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</si>
  <si>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</si>
  <si>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</si>
  <si>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</si>
  <si>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</si>
  <si>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</si>
  <si>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</si>
  <si>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</si>
  <si>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</si>
  <si>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</si>
  <si>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</si>
  <si>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</si>
  <si>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</si>
  <si>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</si>
  <si>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</si>
  <si>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</si>
  <si>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</si>
  <si>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</si>
  <si>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</si>
  <si>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</si>
  <si>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</si>
  <si>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</si>
  <si>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</si>
  <si>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</si>
  <si>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</si>
  <si>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</si>
  <si>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</si>
  <si>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</si>
  <si>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</si>
  <si>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</si>
  <si>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</si>
  <si>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</si>
  <si>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</si>
  <si>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</si>
  <si>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</si>
  <si>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</si>
  <si>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</si>
  <si>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</si>
  <si>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</si>
  <si>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</si>
  <si>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</si>
  <si>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</si>
  <si>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</si>
  <si>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</si>
  <si>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</si>
  <si>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</si>
  <si>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</si>
  <si>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</si>
  <si>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</si>
  <si>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</si>
  <si>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</si>
  <si>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</si>
  <si>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</si>
  <si>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</si>
  <si>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</si>
  <si>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</si>
  <si>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</si>
  <si>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</si>
  <si>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</si>
  <si>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</si>
  <si>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</si>
  <si>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</si>
  <si>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</si>
  <si>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</si>
  <si>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</si>
  <si>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</si>
  <si>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</si>
  <si>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</si>
  <si>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</si>
  <si>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</si>
  <si>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</si>
  <si>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</si>
  <si>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</si>
  <si>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</si>
  <si>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</si>
  <si>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</si>
  <si>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</si>
  <si>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</si>
  <si>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</si>
  <si>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</si>
  <si>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</si>
  <si>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</si>
  <si>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</si>
  <si>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</si>
  <si>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</si>
  <si>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</si>
  <si>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</si>
  <si>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</si>
  <si>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</si>
  <si>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</si>
  <si>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</si>
  <si>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</si>
  <si>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</si>
  <si>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</si>
  <si>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</si>
  <si>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</si>
  <si>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</si>
  <si>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</si>
  <si>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</si>
  <si>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</si>
  <si>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</si>
  <si>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</si>
  <si>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</si>
  <si>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</si>
  <si>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</si>
  <si>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</si>
  <si>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</si>
  <si>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</si>
  <si>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</si>
  <si>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</si>
  <si>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</si>
  <si>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</si>
  <si>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</si>
  <si>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</si>
  <si>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</si>
  <si>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</si>
  <si>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</si>
  <si>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</si>
  <si>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</si>
  <si>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</si>
  <si>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</si>
  <si>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</si>
  <si>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</si>
  <si>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</si>
  <si>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</si>
  <si>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</si>
  <si>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</si>
  <si>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</si>
  <si>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</si>
  <si>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</si>
  <si>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</si>
  <si>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</si>
  <si>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</si>
  <si>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</si>
  <si>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</si>
  <si>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</si>
  <si>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</si>
  <si>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</si>
  <si>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</si>
  <si>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</si>
  <si>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</si>
  <si>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</si>
  <si>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</si>
  <si>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</si>
  <si>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</si>
  <si>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</si>
  <si>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</si>
  <si>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</si>
  <si>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</si>
  <si>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</si>
  <si>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</si>
  <si>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</si>
  <si>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</si>
  <si>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</si>
  <si>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</si>
  <si>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</si>
  <si>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</si>
  <si>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</si>
  <si>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</si>
  <si>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</si>
  <si>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</si>
  <si>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</si>
  <si>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</si>
  <si>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</si>
  <si>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</si>
  <si>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</si>
  <si>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</si>
  <si>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</si>
  <si>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</si>
  <si>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</si>
  <si>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</si>
  <si>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</si>
  <si>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</si>
  <si>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</si>
  <si>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</si>
  <si>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</si>
  <si>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</si>
  <si>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</si>
  <si>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</si>
  <si>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</si>
  <si>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</si>
  <si>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</si>
  <si>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</si>
  <si>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</si>
  <si>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</si>
  <si>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</si>
  <si>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</si>
  <si>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</si>
  <si>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</si>
  <si>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</si>
  <si>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</si>
  <si>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</si>
  <si>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</si>
  <si>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</si>
  <si>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</si>
  <si>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</si>
  <si>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</si>
  <si>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</si>
  <si>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</si>
  <si>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</si>
  <si>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</si>
  <si>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</si>
  <si>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</si>
  <si>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</si>
  <si>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</si>
  <si>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</si>
  <si>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</si>
  <si>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</si>
  <si>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</si>
  <si>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</si>
  <si>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</si>
  <si>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</si>
  <si>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</si>
  <si>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</si>
  <si>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</si>
  <si>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</si>
  <si>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</si>
  <si>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</si>
  <si>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</si>
  <si>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</si>
  <si>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</si>
  <si>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</si>
  <si>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</si>
  <si>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</si>
  <si>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</si>
  <si>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</si>
  <si>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</si>
  <si>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</si>
  <si>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</si>
  <si>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</si>
  <si>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</si>
  <si>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</si>
  <si>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</si>
  <si>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</si>
  <si>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</si>
  <si>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</si>
  <si>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</si>
  <si>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</si>
  <si>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</si>
  <si>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</si>
  <si>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</si>
  <si>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</si>
  <si>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</si>
  <si>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</si>
  <si>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</si>
  <si>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</si>
  <si>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</si>
  <si>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</si>
  <si>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</si>
  <si>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</si>
  <si>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</si>
  <si>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</si>
  <si>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</si>
  <si>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</si>
  <si>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</si>
  <si>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</si>
  <si>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</si>
  <si>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</si>
  <si>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</si>
  <si>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</si>
  <si>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</si>
  <si>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</si>
  <si>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</si>
  <si>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</si>
  <si>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</si>
  <si>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</si>
  <si>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</si>
  <si>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</si>
  <si>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</si>
  <si>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</si>
  <si>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</si>
  <si>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</si>
  <si>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</si>
  <si>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</si>
  <si>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</si>
  <si>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</si>
  <si>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</si>
  <si>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</si>
  <si>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</si>
  <si>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</si>
  <si>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</si>
  <si>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</si>
  <si>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</si>
  <si>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</si>
  <si>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</si>
  <si>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</si>
  <si>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</si>
  <si>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</si>
  <si>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</si>
  <si>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</si>
  <si>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</si>
  <si>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</si>
  <si>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</si>
  <si>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</si>
  <si>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</si>
  <si>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</si>
  <si>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</si>
  <si>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</si>
  <si>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</si>
  <si>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</si>
  <si>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</si>
  <si>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</si>
  <si>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</si>
  <si>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</si>
  <si>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</si>
  <si>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</si>
  <si>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</si>
  <si>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</si>
  <si>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</si>
  <si>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</si>
  <si>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</si>
  <si>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</si>
  <si>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</si>
  <si>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</si>
  <si>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</si>
  <si>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</si>
  <si>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</si>
  <si>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</si>
  <si>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</si>
  <si>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</si>
  <si>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</si>
  <si>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</si>
  <si>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</si>
  <si>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</si>
  <si>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</si>
  <si>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</si>
  <si>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</si>
  <si>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</si>
  <si>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</si>
  <si>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</si>
  <si>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</si>
  <si>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</si>
  <si>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</si>
  <si>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</si>
  <si>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</si>
  <si>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</si>
  <si>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</si>
  <si>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</si>
  <si>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</si>
  <si>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</si>
  <si>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</si>
  <si>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</si>
  <si>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</si>
  <si>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</si>
  <si>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</si>
  <si>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</si>
  <si>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</si>
  <si>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</si>
  <si>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</si>
  <si>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</si>
  <si>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</si>
  <si>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</si>
  <si>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</si>
  <si>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</si>
  <si>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</si>
  <si>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</si>
  <si>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</si>
  <si>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</si>
  <si>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</si>
  <si>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</si>
  <si>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</si>
  <si>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</si>
  <si>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</si>
  <si>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</si>
  <si>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</si>
  <si>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</si>
  <si>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</si>
  <si>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</si>
  <si>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</si>
  <si>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</si>
  <si>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</si>
  <si>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</si>
  <si>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</si>
  <si>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</si>
  <si>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</si>
  <si>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</si>
  <si>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</si>
  <si>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</si>
  <si>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</si>
  <si>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</si>
  <si>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</si>
  <si>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</si>
  <si>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</si>
  <si>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</si>
  <si>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</si>
  <si>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</si>
  <si>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</si>
  <si>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</si>
  <si>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</si>
  <si>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</si>
  <si>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</si>
  <si>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</si>
  <si>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</si>
  <si>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</si>
  <si>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</si>
  <si>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</si>
  <si>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</si>
  <si>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</si>
  <si>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</si>
  <si>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</si>
  <si>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</si>
  <si>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</si>
  <si>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</si>
  <si>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</si>
  <si>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</si>
  <si>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</si>
  <si>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</si>
  <si>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</si>
  <si>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</si>
  <si>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</si>
  <si>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</si>
  <si>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</si>
  <si>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</si>
  <si>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</si>
  <si>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</si>
  <si>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</si>
  <si>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</si>
  <si>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</si>
  <si>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</si>
  <si>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</si>
  <si>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</si>
  <si>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</si>
  <si>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</si>
  <si>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</si>
  <si>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</si>
  <si>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</si>
  <si>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</si>
  <si>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</si>
  <si>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</si>
  <si>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</si>
  <si>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</si>
  <si>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</si>
  <si>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</si>
  <si>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</si>
  <si>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</si>
  <si>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</si>
  <si>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</si>
  <si>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</si>
  <si>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</si>
  <si>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</si>
  <si>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</si>
  <si>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</si>
  <si>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</si>
  <si>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</si>
  <si>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</si>
  <si>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</si>
  <si>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</si>
  <si>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</si>
  <si>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</si>
  <si>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</si>
  <si>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</si>
  <si>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</si>
  <si>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</si>
  <si>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</si>
  <si>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</si>
  <si>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</si>
  <si>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</si>
  <si>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</si>
  <si>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</si>
  <si>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</si>
  <si>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</si>
  <si>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</si>
  <si>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</si>
  <si>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</si>
  <si>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</si>
  <si>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</si>
  <si>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</si>
  <si>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</si>
  <si>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</si>
  <si>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</si>
  <si>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</si>
  <si>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</si>
  <si>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</si>
  <si>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</si>
  <si>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</si>
  <si>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</si>
  <si>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</si>
  <si>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</si>
  <si>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</si>
  <si>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</si>
  <si>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</si>
  <si>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</si>
  <si>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</si>
  <si>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</si>
  <si>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</si>
  <si>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</si>
  <si>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</si>
  <si>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</si>
  <si>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</si>
  <si>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</si>
  <si>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</si>
  <si>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</si>
  <si>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</si>
  <si>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</si>
  <si>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</si>
  <si>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</si>
  <si>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</si>
  <si>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</si>
  <si>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</si>
  <si>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</si>
  <si>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</si>
  <si>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</si>
  <si>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</si>
  <si>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</si>
  <si>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</si>
  <si>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</si>
  <si>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</si>
  <si>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</si>
  <si>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</si>
  <si>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</si>
  <si>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</si>
  <si>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</si>
  <si>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</si>
  <si>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</si>
  <si>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</si>
  <si>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</si>
  <si>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</si>
  <si>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</si>
  <si>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</si>
  <si>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</si>
  <si>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</si>
  <si>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</si>
  <si>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</si>
  <si>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</si>
  <si>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</si>
  <si>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</si>
  <si>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</si>
  <si>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</si>
  <si>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</si>
  <si>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</si>
  <si>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</si>
  <si>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</si>
  <si>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</si>
  <si>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</si>
  <si>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</si>
  <si>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</si>
  <si>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</si>
  <si>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</si>
  <si>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</si>
  <si>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</si>
  <si>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</si>
  <si>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</si>
  <si>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</si>
  <si>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</si>
  <si>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</si>
  <si>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</si>
  <si>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</si>
  <si>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</si>
  <si>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</si>
  <si>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</si>
  <si>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</si>
  <si>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</si>
  <si>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</si>
  <si>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</si>
  <si>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</si>
  <si>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</si>
  <si>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</si>
  <si>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</si>
  <si>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</si>
  <si>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</si>
  <si>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</si>
  <si>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</si>
  <si>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</si>
  <si>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</si>
  <si>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</si>
  <si>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</si>
  <si>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</si>
  <si>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</si>
  <si>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</si>
  <si>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</si>
  <si>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</si>
  <si>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</si>
  <si>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</si>
  <si>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</si>
  <si>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</si>
  <si>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</si>
  <si>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</si>
  <si>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</si>
  <si>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</si>
  <si>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</si>
  <si>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</si>
  <si>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</si>
  <si>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</si>
  <si>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</si>
  <si>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</si>
  <si>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</si>
  <si>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</si>
  <si>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</si>
  <si>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</si>
  <si>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</si>
  <si>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</si>
  <si>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</si>
  <si>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</si>
  <si>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</si>
  <si>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</si>
  <si>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</si>
  <si>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</si>
  <si>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</si>
  <si>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</si>
  <si>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</si>
  <si>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</si>
  <si>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</si>
  <si>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</si>
  <si>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</si>
  <si>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</si>
  <si>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</si>
  <si>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</si>
  <si>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</si>
  <si>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</si>
  <si>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</si>
  <si>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</si>
  <si>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</si>
  <si>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</si>
  <si>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</si>
  <si>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</si>
  <si>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</si>
  <si>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</si>
  <si>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</si>
  <si>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</si>
  <si>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</si>
  <si>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</si>
  <si>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</si>
  <si>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</si>
  <si>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</si>
  <si>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</si>
  <si>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</si>
  <si>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</si>
  <si>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</si>
  <si>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</si>
  <si>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</si>
  <si>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</si>
  <si>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</si>
  <si>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</si>
  <si>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</si>
  <si>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</si>
  <si>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</si>
  <si>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</si>
  <si>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</si>
  <si>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</si>
  <si>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</si>
  <si>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</si>
  <si>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</si>
  <si>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</si>
  <si>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</si>
  <si>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</si>
  <si>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</si>
  <si>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</si>
  <si>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</si>
  <si>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</si>
  <si>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</si>
  <si>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</si>
  <si>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</si>
  <si>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</si>
  <si>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</si>
  <si>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</si>
  <si>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</si>
  <si>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</si>
  <si>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</si>
  <si>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</si>
  <si>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</si>
  <si>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</si>
  <si>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</si>
  <si>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</si>
  <si>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</si>
  <si>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</si>
  <si>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</si>
  <si>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</si>
  <si>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</si>
  <si>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</si>
  <si>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</si>
  <si>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</si>
  <si>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</si>
  <si>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</si>
  <si>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</si>
  <si>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</si>
  <si>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</si>
  <si>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</si>
  <si>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</si>
  <si>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</si>
  <si>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</si>
  <si>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</si>
  <si>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</si>
  <si>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</si>
  <si>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</si>
  <si>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</si>
  <si>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</si>
  <si>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</si>
  <si>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</si>
  <si>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</si>
  <si>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</si>
  <si>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</si>
  <si>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</si>
  <si>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</si>
  <si>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</si>
  <si>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</si>
  <si>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</si>
  <si>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</si>
  <si>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</si>
  <si>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</si>
  <si>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</si>
  <si>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</si>
  <si>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</si>
  <si>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</si>
  <si>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</si>
  <si>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</si>
  <si>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</si>
  <si>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</si>
  <si>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</si>
  <si>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</si>
  <si>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</si>
  <si>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</si>
  <si>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</si>
  <si>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</si>
  <si>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</si>
  <si>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</si>
  <si>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</si>
  <si>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</si>
  <si>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</si>
  <si>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</si>
  <si>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</si>
  <si>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</si>
  <si>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</si>
  <si>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</si>
  <si>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</si>
  <si>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</si>
  <si>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</si>
  <si>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</si>
  <si>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</si>
  <si>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</si>
  <si>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</si>
  <si>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</si>
  <si>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</si>
  <si>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</si>
  <si>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</si>
  <si>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</si>
  <si>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</si>
  <si>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</si>
  <si>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</si>
  <si>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</si>
  <si>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</si>
  <si>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</si>
  <si>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</si>
  <si>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</si>
  <si>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</si>
  <si>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</si>
  <si>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</si>
  <si>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</si>
  <si>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</si>
  <si>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</si>
  <si>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</si>
  <si>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</si>
  <si>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</si>
  <si>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</si>
  <si>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</si>
  <si>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</si>
  <si>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</si>
  <si>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</si>
  <si>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</si>
  <si>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</si>
  <si>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</si>
  <si>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</si>
  <si>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</si>
  <si>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</si>
  <si>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</si>
  <si>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</si>
  <si>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</si>
  <si>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</si>
  <si>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</si>
  <si>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</si>
  <si>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</si>
  <si>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</si>
  <si>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</si>
  <si>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</si>
  <si>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</si>
  <si>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</si>
  <si>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</si>
  <si>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</si>
  <si>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</si>
  <si>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</si>
  <si>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</si>
  <si>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</si>
  <si>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</si>
  <si>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</si>
  <si>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</si>
  <si>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</si>
  <si>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</si>
  <si>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</si>
  <si>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</si>
  <si>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</si>
  <si>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</si>
  <si>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</si>
  <si>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</si>
  <si>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</si>
  <si>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</si>
  <si>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</si>
  <si>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</si>
  <si>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</si>
  <si>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</si>
  <si>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</si>
  <si>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</si>
  <si>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</si>
  <si>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</si>
  <si>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</si>
  <si>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</si>
  <si>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</si>
  <si>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</si>
  <si>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</si>
  <si>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</si>
  <si>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</si>
  <si>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</si>
  <si>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</si>
  <si>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</si>
  <si>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</si>
  <si>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</si>
  <si>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</si>
  <si>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</si>
  <si>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</si>
  <si>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</si>
  <si>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</si>
  <si>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</si>
  <si>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</si>
  <si>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</si>
  <si>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</si>
  <si>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</si>
  <si>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</si>
  <si>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</si>
  <si>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</si>
  <si>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</si>
  <si>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</si>
  <si>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</si>
  <si>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</si>
  <si>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</si>
  <si>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</si>
  <si>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</si>
  <si>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</si>
  <si>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</si>
  <si>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</si>
  <si>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</si>
  <si>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</si>
  <si>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</si>
  <si>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</si>
  <si>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</si>
  <si>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</si>
  <si>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</si>
  <si>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</si>
  <si>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</si>
  <si>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</si>
  <si>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</si>
  <si>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</si>
  <si>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</si>
  <si>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</si>
  <si>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</si>
  <si>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</si>
  <si>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</si>
  <si>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</si>
  <si>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</si>
  <si>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</si>
  <si>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</si>
  <si>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</si>
  <si>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</si>
  <si>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</si>
  <si>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</si>
  <si>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</si>
  <si>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</si>
  <si>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</si>
  <si>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</si>
  <si>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</si>
  <si>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</si>
  <si>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</si>
  <si>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</si>
  <si>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</si>
  <si>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</si>
  <si>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</si>
  <si>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</si>
  <si>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</si>
  <si>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</si>
  <si>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</si>
  <si>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</si>
  <si>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</si>
  <si>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</si>
  <si>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</si>
  <si>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</si>
  <si>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</si>
  <si>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</si>
  <si>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</si>
  <si>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</si>
  <si>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</si>
  <si>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</si>
  <si>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</si>
  <si>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</si>
  <si>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</si>
  <si>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</si>
  <si>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</si>
  <si>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</si>
  <si>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</si>
  <si>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</si>
  <si>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</si>
  <si>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</si>
  <si>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</si>
  <si>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</si>
  <si>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</si>
  <si>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</si>
  <si>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</si>
  <si>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</si>
  <si>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</si>
  <si>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</si>
  <si>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</si>
  <si>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</si>
  <si>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</si>
  <si>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</si>
  <si>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</si>
  <si>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</si>
  <si>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</si>
  <si>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</si>
  <si>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</si>
  <si>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</si>
  <si>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</si>
  <si>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</si>
  <si>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</si>
  <si>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</si>
  <si>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</si>
  <si>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</si>
  <si>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</si>
  <si>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</si>
  <si>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</si>
  <si>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</si>
  <si>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</si>
  <si>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</si>
  <si>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</si>
  <si>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</si>
  <si>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</si>
  <si>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</si>
  <si>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</si>
  <si>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</si>
  <si>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</si>
  <si>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</si>
  <si>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</si>
  <si>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</si>
  <si>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</si>
  <si>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</si>
  <si>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</si>
  <si>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</si>
  <si>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</si>
  <si>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</si>
  <si>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</si>
  <si>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</si>
  <si>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</si>
  <si>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</si>
  <si>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</si>
  <si>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</si>
  <si>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</si>
  <si>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</si>
  <si>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</si>
  <si>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</si>
  <si>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</si>
  <si>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</si>
  <si>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</si>
  <si>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</si>
  <si>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</si>
  <si>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</si>
  <si>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</si>
  <si>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</si>
  <si>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</si>
  <si>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</si>
  <si>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</si>
  <si>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</si>
  <si>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</si>
  <si>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</si>
  <si>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</si>
  <si>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</si>
  <si>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</si>
  <si>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</si>
  <si>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</si>
  <si>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</si>
  <si>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</si>
  <si>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</si>
  <si>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</si>
  <si>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</si>
  <si>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</si>
  <si>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</si>
  <si>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</si>
  <si>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</si>
  <si>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</si>
  <si>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</si>
  <si>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</si>
  <si>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</si>
  <si>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</si>
  <si>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</si>
  <si>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</si>
  <si>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</si>
  <si>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</si>
  <si>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</si>
  <si>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</si>
  <si>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</si>
  <si>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</si>
  <si>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</si>
  <si>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</si>
  <si>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</si>
  <si>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</si>
  <si>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</si>
  <si>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</si>
  <si>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</si>
  <si>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</si>
  <si>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</si>
  <si>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</si>
  <si>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</si>
  <si>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</si>
  <si>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</si>
  <si>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</si>
  <si>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</si>
  <si>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</si>
  <si>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</si>
  <si>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</si>
  <si>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</si>
  <si>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</si>
  <si>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</si>
  <si>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</si>
  <si>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</si>
  <si>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</si>
  <si>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</si>
  <si>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</si>
  <si>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</si>
  <si>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</si>
  <si>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</si>
  <si>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</si>
  <si>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</si>
  <si>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</si>
  <si>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</si>
  <si>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</si>
  <si>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</si>
  <si>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</si>
  <si>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</si>
  <si>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</si>
  <si>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</si>
  <si>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</si>
  <si>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</si>
  <si>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</si>
  <si>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</si>
  <si>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</si>
  <si>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</si>
  <si>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</si>
  <si>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</si>
  <si>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</si>
  <si>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</si>
  <si>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</si>
  <si>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</si>
  <si>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</si>
  <si>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</si>
  <si>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</si>
  <si>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</si>
  <si>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</si>
  <si>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</si>
  <si>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</si>
  <si>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</si>
  <si>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</si>
  <si>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</si>
  <si>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</si>
  <si>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</si>
  <si>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</si>
  <si>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</si>
  <si>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</si>
  <si>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</si>
  <si>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</si>
  <si>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</si>
  <si>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</si>
  <si>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</si>
  <si>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</si>
  <si>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</si>
  <si>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</si>
  <si>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</si>
  <si>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</si>
  <si>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</si>
  <si>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</si>
  <si>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</si>
  <si>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</si>
  <si>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</si>
  <si>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</si>
  <si>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</si>
  <si>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</si>
  <si>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</si>
  <si>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</si>
  <si>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</si>
  <si>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</si>
  <si>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</si>
  <si>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</si>
  <si>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</si>
  <si>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</si>
  <si>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</si>
  <si>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</si>
  <si>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</si>
  <si>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</si>
  <si>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</si>
  <si>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</si>
  <si>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</si>
  <si>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</si>
  <si>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</si>
  <si>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</si>
  <si>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</si>
  <si>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</si>
  <si>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</si>
  <si>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</si>
  <si>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</si>
  <si>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</si>
  <si>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</si>
  <si>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</si>
  <si>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</si>
  <si>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</si>
  <si>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</si>
  <si>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</si>
  <si>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</si>
  <si>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</si>
  <si>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</si>
  <si>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</si>
  <si>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</si>
  <si>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</si>
  <si>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</si>
  <si>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</si>
  <si>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</si>
  <si>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</si>
  <si>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</si>
  <si>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</si>
  <si>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</si>
  <si>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</si>
  <si>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</si>
  <si>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</si>
  <si>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</si>
  <si>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</si>
  <si>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</si>
  <si>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</si>
  <si>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</si>
  <si>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</si>
  <si>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</si>
  <si>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</si>
  <si>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</si>
  <si>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</si>
  <si>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</si>
  <si>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</si>
  <si>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</si>
  <si>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</si>
  <si>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</si>
  <si>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</si>
  <si>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</si>
  <si>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</si>
  <si>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</si>
  <si>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</si>
  <si>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</si>
  <si>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</si>
  <si>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</si>
  <si>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</si>
  <si>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</si>
  <si>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</si>
  <si>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</si>
  <si>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</si>
  <si>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</si>
  <si>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</si>
  <si>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</si>
  <si>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</si>
  <si>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</si>
  <si>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</si>
  <si>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</si>
  <si>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</si>
  <si>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</si>
  <si>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</si>
  <si>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</si>
  <si>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</si>
  <si>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</si>
  <si>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</si>
  <si>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</si>
  <si>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</si>
  <si>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</si>
  <si>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</si>
  <si>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</si>
  <si>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</si>
  <si>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</si>
  <si>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</si>
  <si>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</si>
  <si>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</si>
  <si>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</si>
  <si>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</si>
  <si>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</si>
  <si>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</si>
  <si>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</si>
  <si>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</si>
  <si>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</si>
  <si>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</si>
  <si>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</si>
  <si>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</si>
  <si>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</si>
  <si>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</si>
  <si>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</si>
  <si>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</si>
  <si>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</si>
  <si>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</si>
  <si>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</si>
  <si>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</si>
  <si>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</si>
  <si>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</si>
  <si>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</si>
  <si>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</si>
  <si>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</si>
  <si>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</si>
  <si>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</si>
  <si>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</si>
  <si>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</si>
  <si>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</si>
  <si>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</si>
  <si>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</si>
  <si>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</si>
  <si>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</si>
  <si>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</si>
  <si>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</si>
  <si>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</si>
  <si>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</si>
  <si>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</si>
  <si>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</si>
  <si>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</si>
  <si>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</si>
  <si>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</si>
  <si>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</si>
  <si>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</si>
  <si>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</si>
  <si>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</si>
  <si>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</si>
  <si>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</si>
  <si>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</si>
  <si>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</si>
  <si>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</si>
  <si>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</si>
  <si>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</si>
  <si>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</si>
  <si>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</si>
  <si>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</si>
  <si>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</si>
  <si>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</si>
  <si>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</si>
  <si>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</si>
  <si>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</si>
  <si>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</si>
  <si>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</si>
  <si>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</si>
  <si>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</si>
  <si>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</si>
  <si>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</si>
  <si>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</si>
  <si>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</si>
  <si>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</si>
  <si>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</si>
  <si>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</si>
  <si>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</si>
  <si>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</si>
  <si>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</si>
  <si>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</si>
  <si>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</si>
  <si>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</si>
  <si>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</si>
  <si>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</si>
  <si>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</si>
  <si>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</si>
  <si>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</si>
  <si>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</si>
  <si>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</si>
  <si>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</si>
  <si>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</si>
  <si>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</si>
  <si>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</si>
  <si>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</si>
  <si>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</si>
  <si>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</si>
  <si>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</si>
  <si>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</si>
  <si>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</si>
  <si>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</si>
  <si>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</si>
  <si>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</si>
  <si>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</si>
  <si>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</si>
  <si>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</si>
  <si>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</si>
  <si>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</si>
  <si>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</si>
  <si>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</si>
  <si>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</si>
  <si>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</si>
  <si>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</si>
  <si>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</si>
  <si>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</si>
  <si>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</si>
  <si>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</si>
  <si>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</si>
  <si>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</si>
  <si>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</si>
  <si>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</si>
  <si>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</si>
  <si>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</si>
  <si>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</si>
  <si>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</si>
  <si>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</si>
  <si>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</si>
  <si>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</si>
  <si>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</si>
  <si>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</si>
  <si>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</si>
  <si>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</si>
  <si>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</si>
  <si>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</si>
  <si>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</si>
  <si>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</si>
  <si>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</si>
  <si>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</si>
  <si>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</si>
  <si>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</si>
  <si>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</si>
  <si>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</si>
  <si>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</si>
  <si>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</si>
  <si>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</si>
  <si>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</si>
  <si>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</si>
  <si>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</si>
  <si>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</si>
  <si>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</si>
  <si>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</si>
  <si>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</si>
  <si>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</si>
  <si>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</si>
  <si>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</si>
  <si>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</si>
  <si>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</si>
  <si>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</si>
  <si>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</si>
  <si>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</si>
  <si>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</si>
  <si>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</si>
  <si>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</si>
  <si>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</si>
  <si>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</si>
  <si>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</si>
  <si>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</si>
  <si>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</si>
  <si>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</si>
  <si>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</si>
  <si>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</si>
  <si>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</si>
  <si>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</si>
  <si>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</si>
  <si>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</si>
  <si>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</si>
  <si>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</si>
  <si>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</si>
  <si>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</si>
  <si>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</si>
  <si>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</si>
  <si>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</si>
  <si>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</si>
  <si>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</si>
  <si>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</si>
  <si>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</si>
  <si>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</si>
  <si>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</si>
  <si>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</si>
  <si>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</si>
  <si>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</si>
  <si>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</si>
  <si>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</si>
  <si>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</si>
  <si>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</si>
  <si>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</si>
  <si>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</si>
  <si>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</si>
  <si>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</si>
  <si>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</si>
  <si>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</si>
  <si>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</si>
  <si>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</si>
  <si>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</si>
  <si>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</si>
  <si>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</si>
  <si>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</si>
  <si>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</si>
  <si>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</si>
  <si>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</si>
  <si>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</si>
  <si>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</si>
  <si>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</si>
  <si>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</si>
  <si>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</si>
  <si>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</si>
  <si>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</si>
  <si>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</si>
  <si>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</si>
  <si>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</si>
  <si>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</si>
  <si>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</si>
  <si>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</si>
  <si>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</si>
  <si>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</si>
  <si>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</si>
  <si>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</si>
  <si>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</si>
  <si>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</si>
  <si>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</si>
  <si>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</si>
  <si>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</si>
  <si>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</si>
  <si>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</si>
  <si>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</si>
  <si>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</si>
  <si>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</si>
  <si>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</si>
  <si>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</si>
  <si>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</si>
  <si>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</si>
  <si>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</si>
  <si>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</si>
  <si>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</si>
  <si>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</si>
  <si>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</si>
  <si>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</si>
  <si>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</si>
  <si>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</si>
  <si>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</si>
  <si>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</si>
  <si>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</si>
  <si>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</si>
  <si>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</si>
  <si>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</si>
  <si>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</si>
  <si>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</si>
  <si>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</si>
  <si>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</si>
  <si>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</si>
  <si>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</si>
  <si>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</si>
  <si>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</si>
  <si>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</si>
  <si>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</si>
  <si>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</si>
  <si>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</si>
  <si>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</si>
  <si>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</si>
  <si>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</si>
  <si>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</si>
  <si>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</si>
  <si>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</si>
  <si>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</si>
  <si>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</si>
  <si>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</si>
  <si>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</si>
  <si>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</si>
  <si>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</si>
  <si>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</si>
  <si>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</si>
  <si>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</si>
  <si>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</si>
  <si>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</si>
  <si>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</si>
  <si>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</si>
  <si>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</si>
  <si>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</si>
  <si>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</si>
  <si>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</si>
  <si>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</si>
  <si>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</si>
  <si>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</si>
  <si>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</si>
  <si>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</si>
  <si>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</si>
  <si>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</si>
  <si>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</si>
  <si>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</si>
  <si>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</si>
  <si>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</si>
  <si>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</si>
  <si>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</si>
  <si>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</si>
  <si>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</si>
  <si>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</si>
  <si>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</si>
  <si>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</si>
  <si>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</si>
  <si>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</si>
  <si>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</si>
  <si>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</si>
  <si>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</si>
  <si>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</si>
  <si>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</si>
  <si>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</si>
  <si>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</si>
  <si>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</si>
  <si>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</si>
  <si>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</si>
  <si>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</si>
  <si>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</si>
  <si>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</si>
  <si>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</si>
  <si>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</si>
  <si>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</si>
  <si>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</si>
  <si>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</si>
  <si>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</si>
  <si>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</si>
  <si>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</si>
  <si>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</si>
  <si>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</si>
  <si>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</si>
  <si>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</si>
  <si>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</si>
  <si>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</si>
  <si>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</si>
  <si>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</si>
  <si>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</si>
  <si>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</si>
  <si>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</si>
  <si>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</si>
  <si>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</si>
  <si>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</si>
  <si>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</si>
  <si>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</si>
  <si>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</si>
  <si>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</si>
  <si>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</si>
  <si>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</si>
  <si>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</si>
  <si>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</si>
  <si>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</si>
  <si>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</si>
  <si>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</si>
  <si>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</si>
  <si>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</si>
  <si>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</si>
  <si>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</si>
  <si>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</si>
  <si>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</si>
  <si>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</si>
  <si>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</si>
  <si>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</si>
  <si>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</si>
  <si>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</si>
  <si>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</si>
  <si>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</si>
  <si>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</si>
  <si>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</si>
  <si>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</si>
  <si>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</si>
  <si>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</si>
  <si>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</si>
  <si>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</si>
  <si>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</si>
  <si>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</si>
  <si>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</si>
  <si>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</si>
  <si>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</si>
  <si>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</si>
  <si>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</si>
  <si>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</si>
  <si>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</si>
  <si>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</si>
  <si>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</si>
  <si>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</si>
  <si>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</si>
  <si>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</si>
  <si>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</si>
  <si>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</si>
  <si>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</si>
  <si>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</si>
  <si>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</si>
  <si>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</si>
  <si>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</si>
  <si>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</si>
  <si>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</si>
  <si>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</si>
  <si>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</si>
  <si>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</si>
  <si>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</si>
  <si>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</si>
  <si>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</si>
  <si>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</si>
  <si>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</si>
  <si>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</si>
  <si>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</si>
  <si>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</si>
  <si>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</si>
  <si>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</si>
  <si>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</si>
  <si>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</si>
  <si>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</si>
  <si>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</si>
  <si>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</si>
  <si>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</si>
  <si>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</si>
  <si>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</si>
  <si>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</si>
  <si>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</si>
  <si>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</si>
  <si>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</si>
  <si>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</si>
  <si>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</si>
  <si>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</si>
  <si>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</si>
  <si>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</si>
  <si>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</si>
  <si>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</si>
  <si>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</si>
  <si>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</si>
  <si>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</si>
  <si>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</si>
  <si>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</si>
  <si>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</si>
  <si>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</si>
  <si>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</si>
  <si>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</si>
  <si>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</si>
  <si>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</si>
  <si>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</si>
  <si>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</si>
  <si>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</si>
  <si>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</si>
  <si>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</si>
  <si>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</si>
  <si>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</si>
  <si>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</si>
  <si>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</si>
  <si>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</si>
  <si>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</si>
  <si>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</si>
  <si>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</si>
  <si>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</si>
  <si>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</si>
  <si>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</si>
  <si>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</si>
  <si>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</si>
  <si>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</si>
  <si>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</si>
  <si>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</si>
  <si>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</si>
  <si>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</si>
  <si>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</si>
  <si>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</si>
  <si>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</si>
  <si>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</si>
  <si>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</si>
  <si>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</si>
  <si>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</si>
  <si>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</si>
  <si>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</si>
  <si>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</si>
  <si>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</si>
  <si>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</si>
  <si>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</si>
  <si>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</si>
  <si>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</si>
  <si>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</si>
  <si>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</si>
  <si>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</si>
  <si>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</si>
  <si>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</si>
  <si>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</si>
  <si>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</si>
  <si>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</si>
  <si>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</si>
  <si>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</si>
  <si>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</si>
  <si>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</si>
  <si>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</si>
  <si>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</si>
  <si>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</si>
  <si>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</si>
  <si>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</si>
  <si>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</si>
  <si>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</si>
  <si>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</si>
  <si>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</si>
  <si>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</si>
  <si>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</si>
  <si>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</si>
  <si>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</si>
  <si>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</si>
  <si>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</si>
  <si>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</si>
  <si>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</si>
  <si>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</si>
  <si>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</si>
  <si>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</si>
  <si>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</si>
  <si>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</si>
  <si>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</si>
  <si>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</si>
  <si>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</si>
  <si>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</si>
  <si>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</si>
  <si>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</si>
  <si>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</si>
  <si>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</si>
  <si>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</si>
  <si>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</si>
  <si>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</si>
  <si>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</si>
  <si>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</si>
  <si>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</si>
  <si>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</si>
  <si>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</si>
  <si>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</si>
  <si>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</si>
  <si>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</si>
  <si>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</si>
  <si>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</si>
  <si>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</si>
  <si>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</si>
  <si>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</si>
  <si>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</si>
  <si>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</si>
  <si>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</si>
  <si>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</si>
  <si>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</si>
  <si>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</si>
  <si>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</si>
  <si>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</si>
  <si>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</si>
  <si>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</si>
  <si>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</si>
  <si>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</si>
  <si>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</si>
  <si>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</si>
  <si>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</si>
  <si>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</si>
  <si>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</si>
  <si>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</si>
  <si>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</si>
  <si>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</si>
  <si>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</si>
  <si>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</si>
  <si>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</si>
  <si>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</si>
  <si>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</si>
  <si>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</si>
  <si>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</si>
  <si>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</si>
  <si>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</si>
  <si>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</si>
  <si>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</si>
  <si>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</si>
  <si>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</si>
  <si>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</si>
  <si>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</si>
  <si>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</si>
  <si>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</si>
  <si>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</si>
  <si>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</si>
  <si>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</si>
  <si>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</si>
  <si>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</si>
  <si>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</si>
  <si>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</si>
  <si>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</si>
  <si>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</si>
  <si>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</si>
  <si>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</si>
  <si>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</si>
  <si>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</si>
  <si>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</si>
  <si>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</si>
  <si>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</si>
  <si>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</si>
  <si>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</si>
  <si>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</si>
  <si>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</si>
  <si>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</si>
  <si>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</si>
  <si>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</si>
  <si>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</si>
  <si>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</si>
  <si>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</si>
  <si>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</si>
  <si>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</si>
  <si>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</si>
  <si>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</si>
  <si>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</si>
  <si>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</si>
  <si>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</si>
  <si>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</si>
  <si>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</si>
  <si>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</si>
  <si>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</si>
  <si>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</si>
  <si>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</si>
  <si>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</si>
  <si>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</si>
  <si>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</si>
  <si>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</si>
  <si>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</si>
  <si>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</si>
  <si>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</si>
  <si>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</si>
  <si>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</si>
  <si>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</si>
  <si>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</si>
  <si>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</si>
  <si>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</si>
  <si>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</si>
  <si>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</si>
  <si>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</si>
  <si>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</si>
  <si>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</si>
  <si>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</si>
  <si>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</si>
  <si>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</si>
  <si>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</si>
  <si>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</si>
  <si>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</si>
  <si>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</si>
  <si>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</si>
  <si>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</si>
  <si>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</si>
  <si>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</si>
  <si>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</si>
  <si>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</si>
  <si>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</si>
  <si>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</si>
  <si>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</si>
  <si>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</si>
  <si>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</si>
  <si>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</si>
  <si>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</si>
  <si>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</si>
  <si>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</si>
  <si>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</si>
  <si>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</si>
  <si>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</si>
  <si>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</si>
  <si>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</si>
  <si>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</si>
  <si>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</si>
  <si>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</si>
  <si>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</si>
  <si>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</si>
  <si>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</si>
  <si>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</si>
  <si>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</si>
  <si>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</si>
  <si>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</si>
  <si>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</si>
  <si>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</si>
  <si>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</si>
  <si>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</si>
  <si>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</si>
  <si>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</si>
  <si>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</si>
  <si>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</si>
  <si>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</si>
  <si>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</si>
  <si>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</si>
  <si>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</si>
  <si>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</si>
  <si>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</si>
  <si>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</si>
  <si>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</si>
  <si>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</si>
  <si>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</si>
  <si>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</si>
  <si>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</si>
  <si>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</si>
  <si>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</si>
  <si>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</si>
  <si>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</si>
  <si>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</si>
  <si>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</si>
  <si>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</si>
  <si>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</si>
  <si>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</si>
  <si>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</si>
  <si>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</si>
  <si>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</si>
  <si>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</si>
  <si>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</si>
  <si>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</si>
  <si>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</si>
  <si>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</si>
  <si>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</si>
  <si>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</si>
  <si>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</si>
  <si>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</si>
  <si>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</si>
  <si>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</si>
  <si>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</si>
  <si>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</si>
  <si>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</si>
  <si>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</si>
  <si>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</si>
  <si>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</si>
  <si>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</si>
  <si>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</si>
  <si>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</si>
  <si>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</si>
  <si>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</si>
  <si>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</si>
  <si>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</si>
  <si>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</si>
  <si>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</si>
  <si>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</si>
  <si>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</si>
  <si>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</si>
  <si>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</si>
  <si>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</si>
  <si>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</si>
  <si>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</si>
  <si>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</si>
  <si>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</si>
  <si>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</si>
  <si>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</si>
  <si>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</si>
  <si>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</si>
  <si>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</si>
  <si>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</si>
  <si>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</si>
  <si>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</si>
  <si>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</si>
  <si>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</si>
  <si>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</si>
  <si>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</si>
  <si>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</si>
  <si>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</si>
  <si>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</si>
  <si>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</si>
  <si>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</si>
  <si>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</si>
  <si>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</si>
  <si>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</si>
  <si>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</si>
  <si>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</si>
  <si>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</si>
  <si>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</si>
  <si>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</si>
  <si>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</si>
  <si>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</si>
  <si>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</si>
  <si>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</si>
  <si>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</si>
  <si>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</si>
  <si>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</si>
  <si>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</si>
  <si>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</si>
  <si>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</si>
  <si>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</si>
  <si>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</si>
  <si>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</si>
  <si>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</si>
  <si>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</si>
  <si>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</si>
  <si>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</si>
  <si>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</si>
  <si>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</si>
  <si>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</si>
  <si>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</si>
  <si>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</si>
  <si>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</si>
  <si>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</si>
  <si>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</si>
  <si>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</si>
  <si>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</si>
  <si>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</si>
  <si>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</si>
  <si>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</si>
  <si>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</si>
  <si>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</si>
  <si>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</si>
  <si>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</si>
  <si>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</si>
  <si>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</si>
  <si>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</si>
  <si>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</si>
  <si>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</si>
  <si>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</si>
  <si>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</si>
  <si>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</si>
  <si>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</si>
  <si>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</si>
  <si>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</si>
  <si>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</si>
  <si>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</si>
  <si>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</si>
  <si>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</si>
  <si>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</si>
  <si>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</si>
  <si>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</si>
  <si>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</si>
  <si>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</si>
  <si>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</si>
  <si>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</si>
  <si>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</si>
  <si>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</si>
  <si>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</si>
  <si>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</si>
  <si>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</si>
  <si>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</si>
  <si>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</si>
  <si>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</si>
  <si>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</si>
  <si>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</si>
  <si>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</si>
  <si>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</si>
  <si>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</si>
  <si>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</si>
  <si>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</si>
  <si>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</si>
  <si>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</si>
  <si>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</si>
  <si>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</si>
  <si>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</si>
  <si>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</si>
  <si>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</si>
  <si>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</si>
  <si>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</si>
  <si>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</si>
  <si>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</si>
  <si>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</si>
  <si>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</si>
  <si>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</si>
  <si>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</si>
  <si>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</si>
  <si>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</si>
  <si>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</si>
  <si>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</si>
  <si>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</si>
  <si>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</si>
  <si>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</si>
  <si>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</si>
  <si>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</si>
  <si>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</si>
  <si>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</si>
  <si>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</si>
  <si>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</si>
  <si>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</si>
  <si>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</si>
  <si>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</si>
  <si>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</si>
  <si>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</si>
  <si>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</si>
  <si>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</si>
  <si>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</si>
  <si>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</si>
  <si>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</si>
  <si>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</si>
  <si>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</si>
  <si>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</si>
  <si>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</si>
  <si>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</si>
  <si>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</si>
  <si>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</si>
  <si>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</si>
  <si>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</si>
  <si>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</si>
  <si>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</si>
  <si>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</si>
  <si>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</si>
  <si>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</si>
  <si>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</si>
  <si>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</si>
  <si>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</si>
  <si>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</si>
  <si>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</si>
  <si>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</si>
  <si>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</si>
  <si>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</si>
  <si>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</si>
  <si>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</si>
  <si>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</si>
  <si>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</si>
  <si>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</si>
  <si>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</si>
  <si>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</si>
  <si>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</si>
  <si>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</si>
  <si>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</si>
  <si>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</si>
  <si>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</si>
  <si>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</si>
  <si>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</si>
  <si>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</si>
  <si>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</si>
  <si>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</si>
  <si>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</si>
  <si>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</si>
  <si>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</si>
  <si>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</si>
  <si>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</si>
  <si>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</si>
  <si>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</si>
  <si>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</si>
  <si>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</si>
  <si>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</si>
  <si>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</si>
  <si>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</si>
  <si>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</si>
  <si>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</si>
  <si>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</si>
  <si>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</si>
  <si>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</si>
  <si>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</si>
  <si>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</si>
  <si>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</si>
  <si>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</si>
  <si>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</si>
  <si>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</si>
  <si>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</si>
  <si>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</si>
  <si>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</si>
  <si>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</si>
  <si>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</si>
  <si>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</si>
  <si>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</si>
  <si>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</si>
  <si>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</si>
  <si>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</si>
  <si>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</si>
  <si>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</si>
  <si>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</si>
  <si>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</si>
  <si>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</si>
  <si>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</si>
  <si>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</si>
  <si>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</si>
  <si>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</si>
  <si>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</si>
  <si>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</si>
  <si>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</si>
  <si>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</si>
  <si>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</si>
  <si>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</si>
  <si>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</si>
  <si>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</si>
  <si>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</si>
  <si>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</si>
  <si>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</si>
  <si>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</si>
  <si>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</si>
  <si>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</si>
  <si>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</si>
  <si>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</si>
  <si>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</si>
  <si>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</si>
  <si>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</si>
  <si>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</si>
  <si>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</si>
  <si>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</si>
  <si>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</si>
  <si>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</si>
  <si>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</si>
  <si>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</si>
  <si>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</si>
  <si>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</si>
  <si>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</si>
  <si>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</si>
  <si>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</si>
  <si>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</si>
  <si>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</si>
  <si>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</si>
  <si>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</si>
  <si>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</si>
  <si>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</si>
  <si>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</si>
  <si>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</si>
  <si>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</si>
  <si>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</si>
  <si>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</si>
  <si>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</si>
  <si>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</si>
  <si>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</si>
  <si>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</si>
  <si>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</si>
  <si>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</si>
  <si>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</si>
  <si>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</si>
  <si>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</si>
  <si>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</si>
  <si>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</si>
  <si>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</si>
  <si>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</si>
  <si>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</si>
  <si>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</si>
  <si>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</si>
  <si>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</si>
  <si>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</si>
  <si>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</si>
  <si>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</si>
  <si>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</si>
  <si>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</si>
  <si>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</si>
  <si>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</si>
  <si>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</si>
  <si>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</si>
  <si>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</si>
  <si>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</si>
  <si>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</si>
  <si>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</si>
  <si>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</si>
  <si>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</si>
  <si>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</si>
  <si>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</si>
  <si>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</si>
  <si>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</si>
  <si>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</si>
  <si>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</si>
  <si>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</si>
  <si>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</si>
  <si>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</si>
  <si>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</si>
  <si>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</si>
  <si>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</si>
  <si>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</si>
  <si>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</si>
  <si>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</si>
  <si>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</si>
  <si>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</si>
  <si>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</si>
  <si>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</si>
  <si>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</si>
  <si>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</si>
  <si>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</si>
  <si>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</si>
  <si>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</si>
  <si>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</si>
  <si>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</si>
  <si>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</si>
  <si>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</si>
  <si>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</si>
  <si>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</si>
  <si>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</si>
  <si>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</si>
  <si>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</si>
  <si>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</si>
  <si>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</si>
  <si>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</si>
  <si>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</si>
  <si>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</si>
  <si>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</si>
  <si>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</si>
  <si>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</si>
  <si>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</si>
  <si>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</si>
  <si>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</si>
  <si>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</si>
  <si>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</si>
  <si>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</si>
  <si>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</si>
  <si>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</si>
  <si>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</si>
  <si>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</si>
  <si>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</si>
  <si>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</si>
  <si>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</si>
  <si>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</si>
  <si>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</si>
  <si>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</si>
  <si>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</si>
  <si>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</si>
  <si>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</si>
  <si>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</si>
  <si>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</si>
  <si>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</si>
  <si>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</si>
  <si>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</si>
  <si>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</si>
  <si>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</si>
  <si>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</si>
  <si>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</si>
  <si>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</si>
  <si>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</si>
  <si>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</si>
  <si>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</si>
  <si>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</si>
  <si>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</si>
  <si>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</si>
  <si>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</si>
  <si>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</si>
  <si>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</si>
  <si>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</si>
  <si>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</si>
  <si>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</si>
  <si>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</si>
  <si>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</si>
  <si>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</si>
  <si>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</si>
  <si>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</si>
  <si>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</si>
  <si>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</si>
  <si>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</si>
  <si>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</si>
  <si>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</si>
  <si>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</si>
  <si>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</si>
  <si>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</si>
  <si>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</si>
  <si>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</si>
  <si>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</si>
  <si>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</si>
  <si>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</si>
  <si>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</si>
  <si>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</si>
  <si>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</si>
  <si>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</si>
  <si>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</si>
  <si>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</si>
  <si>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</si>
  <si>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</si>
  <si>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</si>
  <si>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</si>
  <si>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</si>
  <si>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</si>
  <si>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</si>
  <si>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</si>
  <si>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</si>
  <si>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</si>
  <si>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</si>
  <si>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</si>
  <si>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</si>
  <si>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</si>
  <si>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</si>
  <si>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</si>
  <si>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</si>
  <si>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</si>
  <si>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</si>
  <si>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</si>
  <si>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</si>
  <si>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</si>
  <si>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</si>
  <si>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</si>
  <si>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</si>
  <si>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</si>
  <si>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</si>
  <si>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</si>
  <si>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</si>
  <si>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</si>
  <si>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</si>
  <si>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</si>
  <si>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</si>
  <si>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</si>
  <si>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</si>
  <si>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</si>
  <si>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</si>
  <si>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</si>
  <si>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</si>
  <si>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</si>
  <si>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</si>
  <si>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</si>
  <si>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</si>
  <si>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</si>
  <si>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</si>
  <si>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</si>
  <si>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</si>
  <si>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</si>
  <si>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</si>
  <si>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</si>
  <si>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</si>
  <si>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</si>
  <si>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</si>
  <si>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</si>
  <si>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</si>
  <si>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</si>
  <si>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</si>
  <si>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</si>
  <si>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</si>
  <si>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</si>
  <si>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</si>
  <si>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</si>
  <si>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</si>
  <si>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</si>
  <si>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</si>
  <si>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</si>
  <si>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</si>
  <si>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</si>
  <si>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</si>
  <si>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</si>
  <si>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</si>
  <si>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</si>
  <si>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</si>
  <si>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</si>
  <si>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</si>
  <si>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</si>
  <si>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</si>
  <si>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</si>
  <si>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</si>
  <si>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</si>
  <si>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</si>
  <si>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</si>
  <si>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</si>
  <si>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</si>
  <si>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</si>
  <si>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</si>
  <si>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</si>
  <si>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</si>
  <si>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</si>
  <si>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</si>
  <si>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</si>
  <si>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</si>
  <si>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</si>
  <si>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</si>
  <si>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</si>
  <si>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</si>
  <si>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</si>
  <si>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</si>
  <si>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</si>
  <si>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</si>
  <si>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</si>
  <si>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</si>
  <si>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</si>
  <si>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</si>
  <si>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</si>
  <si>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</si>
  <si>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</si>
  <si>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</si>
  <si>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</si>
  <si>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</si>
  <si>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</si>
  <si>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</si>
  <si>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</si>
  <si>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</si>
  <si>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</si>
  <si>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</si>
  <si>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</si>
  <si>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</si>
  <si>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</si>
  <si>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</si>
  <si>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</si>
  <si>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</si>
  <si>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</si>
  <si>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</si>
  <si>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</si>
  <si>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</si>
  <si>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</si>
  <si>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</si>
  <si>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</si>
  <si>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</si>
  <si>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</si>
  <si>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</si>
  <si>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</si>
  <si>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</si>
  <si>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</si>
  <si>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</si>
  <si>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</si>
  <si>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</si>
  <si>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</si>
  <si>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</si>
  <si>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</si>
  <si>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</si>
  <si>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</si>
  <si>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</si>
  <si>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</si>
  <si>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</si>
  <si>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</si>
  <si>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</si>
  <si>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</si>
  <si>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</si>
  <si>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</si>
  <si>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</si>
  <si>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</si>
  <si>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</si>
  <si>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</si>
  <si>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</si>
  <si>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</si>
  <si>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</si>
  <si>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</si>
  <si>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</si>
  <si>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</si>
  <si>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</si>
  <si>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</si>
  <si>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</si>
  <si>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</si>
  <si>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</si>
  <si>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</si>
  <si>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</si>
  <si>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</si>
  <si>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</si>
  <si>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</si>
  <si>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</si>
  <si>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</si>
  <si>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</si>
  <si>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</si>
  <si>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</si>
  <si>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</si>
  <si>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</si>
  <si>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</si>
  <si>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</si>
  <si>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</si>
  <si>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</si>
  <si>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</si>
  <si>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</si>
  <si>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</si>
  <si>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</si>
  <si>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</si>
  <si>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</si>
  <si>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</si>
  <si>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</si>
  <si>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</si>
  <si>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</si>
  <si>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</si>
  <si>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</si>
  <si>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</si>
  <si>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</si>
  <si>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</si>
  <si>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</si>
  <si>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</si>
  <si>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</si>
  <si>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</si>
  <si>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</si>
  <si>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</si>
  <si>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</si>
  <si>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</si>
  <si>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</si>
  <si>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</si>
  <si>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</si>
  <si>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</si>
  <si>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</si>
  <si>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</si>
  <si>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</si>
  <si>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</si>
  <si>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</si>
  <si>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</si>
  <si>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</si>
  <si>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</si>
  <si>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</si>
  <si>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</si>
  <si>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</si>
  <si>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</si>
  <si>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</si>
  <si>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</si>
  <si>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</si>
  <si>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</si>
  <si>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</si>
  <si>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</si>
  <si>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</si>
  <si>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</si>
  <si>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</si>
  <si>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</si>
  <si>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</si>
  <si>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</si>
  <si>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</si>
  <si>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</si>
  <si>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</si>
  <si>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</si>
  <si>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</si>
  <si>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</si>
  <si>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</si>
  <si>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</si>
  <si>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</si>
  <si>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</si>
  <si>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</si>
  <si>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</si>
  <si>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</si>
  <si>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</si>
  <si>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</si>
  <si>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</si>
  <si>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</si>
  <si>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</si>
  <si>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</si>
  <si>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</si>
  <si>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</si>
  <si>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</si>
  <si>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</si>
  <si>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</si>
  <si>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</si>
  <si>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</si>
  <si>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</si>
  <si>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</si>
  <si>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</si>
  <si>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</si>
  <si>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</si>
  <si>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</si>
  <si>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</si>
  <si>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</si>
  <si>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</si>
  <si>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</si>
  <si>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</si>
  <si>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</si>
  <si>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</si>
  <si>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</si>
  <si>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</si>
  <si>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</si>
  <si>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</si>
  <si>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</si>
  <si>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</si>
  <si>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</si>
  <si>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</si>
  <si>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</si>
  <si>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</si>
  <si>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</si>
  <si>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</si>
  <si>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</si>
  <si>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</si>
  <si>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</si>
  <si>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</si>
  <si>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</si>
  <si>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</si>
  <si>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</si>
  <si>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</si>
  <si>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</si>
  <si>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</si>
  <si>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</si>
  <si>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</si>
  <si>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</si>
  <si>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</si>
  <si>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</si>
  <si>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</si>
  <si>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</si>
  <si>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</si>
  <si>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</si>
  <si>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</si>
  <si>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</si>
  <si>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</si>
  <si>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</si>
  <si>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</si>
  <si>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</si>
  <si>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</si>
  <si>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</si>
  <si>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</si>
  <si>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</si>
  <si>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</si>
  <si>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</si>
  <si>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</si>
  <si>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</si>
  <si>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</si>
  <si>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</si>
  <si>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</si>
  <si>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</si>
  <si>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</si>
  <si>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</si>
  <si>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</si>
  <si>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</si>
  <si>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</si>
  <si>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</si>
  <si>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</si>
  <si>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</si>
  <si>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</si>
  <si>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</si>
  <si>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</si>
  <si>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</si>
  <si>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</si>
  <si>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</si>
  <si>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</si>
  <si>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</si>
  <si>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</si>
  <si>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</si>
  <si>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</si>
  <si>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</si>
  <si>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</si>
  <si>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</si>
  <si>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</si>
  <si>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</si>
  <si>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</si>
  <si>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</si>
  <si>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</si>
  <si>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</si>
  <si>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</si>
  <si>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</si>
  <si>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</si>
  <si>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</si>
  <si>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</si>
  <si>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</si>
  <si>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</si>
  <si>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</si>
  <si>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</si>
  <si>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</si>
  <si>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</si>
  <si>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</si>
  <si>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</si>
  <si>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</si>
  <si>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</si>
  <si>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</si>
  <si>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</si>
  <si>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</si>
  <si>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</si>
  <si>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</si>
  <si>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</si>
  <si>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</si>
  <si>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</si>
  <si>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</si>
  <si>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</si>
  <si>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</si>
  <si>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</si>
  <si>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</si>
  <si>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</si>
  <si>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</si>
  <si>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</si>
  <si>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</si>
  <si>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</si>
  <si>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</si>
  <si>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</si>
  <si>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</si>
  <si>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</si>
  <si>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</si>
  <si>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</si>
  <si>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</si>
  <si>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</si>
  <si>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</si>
  <si>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</si>
  <si>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</si>
  <si>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</si>
  <si>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</si>
  <si>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</si>
  <si>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</si>
  <si>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</si>
  <si>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</si>
  <si>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</si>
  <si>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</si>
  <si>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</si>
  <si>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</si>
  <si>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</si>
  <si>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</si>
  <si>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</si>
  <si>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</si>
  <si>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</si>
  <si>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</si>
  <si>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</si>
  <si>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</si>
  <si>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</si>
  <si>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</si>
  <si>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</si>
  <si>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</si>
  <si>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</si>
  <si>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</si>
  <si>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</si>
  <si>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</si>
  <si>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</si>
  <si>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</si>
  <si>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</si>
  <si>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</si>
  <si>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</si>
  <si>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</si>
  <si>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</si>
  <si>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</si>
  <si>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</si>
  <si>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</si>
  <si>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</si>
  <si>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</si>
  <si>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</si>
  <si>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</si>
  <si>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</si>
  <si>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</si>
  <si>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</si>
  <si>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</si>
  <si>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</si>
  <si>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</si>
  <si>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</si>
  <si>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</si>
  <si>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</si>
  <si>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</si>
  <si>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</si>
  <si>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</si>
  <si>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</si>
  <si>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</si>
  <si>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</si>
  <si>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</si>
  <si>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</si>
  <si>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</si>
  <si>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</si>
  <si>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</si>
  <si>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</si>
  <si>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</si>
  <si>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</si>
  <si>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</si>
  <si>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</si>
  <si>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</si>
  <si>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</si>
  <si>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</si>
  <si>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</si>
  <si>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</si>
  <si>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</si>
  <si>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</si>
  <si>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</si>
  <si>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</si>
  <si>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</si>
  <si>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</si>
  <si>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</si>
  <si>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</si>
  <si>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</si>
  <si>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</si>
  <si>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</si>
  <si>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</si>
  <si>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</si>
  <si>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</si>
  <si>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</si>
  <si>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</si>
  <si>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</si>
  <si>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</si>
  <si>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</si>
  <si>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</si>
  <si>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</si>
  <si>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</si>
  <si>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</si>
  <si>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</si>
  <si>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</si>
  <si>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</si>
  <si>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</si>
  <si>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</si>
  <si>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</si>
  <si>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</si>
  <si>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</si>
  <si>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</si>
  <si>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</si>
  <si>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</si>
  <si>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</si>
  <si>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</si>
  <si>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</si>
  <si>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</si>
  <si>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</si>
  <si>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</si>
  <si>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</si>
  <si>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</si>
  <si>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</si>
  <si>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</si>
  <si>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</si>
  <si>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</si>
  <si>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</si>
  <si>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</si>
  <si>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</si>
  <si>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</si>
  <si>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</si>
  <si>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</si>
  <si>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</si>
  <si>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</si>
  <si>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</si>
  <si>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</si>
  <si>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</si>
  <si>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</si>
  <si>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</si>
  <si>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</si>
  <si>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</si>
  <si>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</si>
  <si>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</si>
  <si>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</si>
  <si>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</si>
  <si>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</si>
  <si>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</si>
  <si>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</si>
  <si>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</si>
  <si>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</si>
  <si>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</si>
  <si>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</si>
  <si>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</si>
  <si>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</si>
  <si>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</si>
  <si>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</si>
  <si>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</si>
  <si>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</si>
  <si>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</si>
  <si>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</si>
  <si>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</si>
  <si>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</si>
  <si>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</si>
  <si>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</si>
  <si>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</si>
  <si>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</si>
  <si>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</si>
  <si>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</si>
  <si>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</si>
  <si>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</si>
  <si>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</si>
  <si>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</si>
  <si>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</si>
  <si>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</si>
  <si>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</si>
  <si>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</si>
  <si>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</si>
  <si>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</si>
  <si>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</si>
  <si>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</si>
  <si>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</si>
  <si>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</si>
  <si>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</si>
  <si>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</si>
  <si>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</si>
  <si>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</si>
  <si>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</si>
  <si>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</si>
  <si>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</si>
  <si>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</si>
  <si>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</si>
  <si>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</si>
  <si>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</si>
  <si>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</si>
  <si>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</si>
  <si>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</si>
  <si>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</si>
  <si>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</si>
  <si>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</si>
  <si>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</si>
  <si>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</si>
  <si>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</si>
  <si>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</si>
  <si>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</si>
  <si>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</si>
  <si>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</si>
  <si>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</si>
  <si>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</si>
  <si>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</si>
  <si>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</si>
  <si>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</si>
  <si>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</si>
  <si>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</si>
  <si>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</si>
  <si>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</si>
  <si>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</si>
  <si>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</si>
  <si>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</si>
  <si>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</si>
  <si>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</si>
  <si>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</si>
  <si>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</si>
  <si>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</si>
  <si>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</si>
  <si>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</si>
  <si>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</si>
  <si>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</si>
  <si>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</si>
  <si>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</si>
  <si>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</si>
  <si>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</si>
  <si>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</si>
  <si>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</si>
  <si>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</si>
  <si>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</si>
  <si>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</si>
  <si>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</si>
  <si>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</si>
  <si>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</si>
  <si>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</si>
  <si>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</si>
  <si>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</si>
  <si>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</si>
  <si>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</si>
  <si>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</si>
  <si>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</si>
  <si>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</si>
  <si>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</si>
  <si>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</si>
  <si>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</si>
  <si>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</si>
  <si>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</si>
  <si>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</si>
  <si>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</si>
  <si>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</si>
  <si>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</si>
  <si>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</si>
  <si>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</si>
  <si>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</si>
  <si>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</si>
  <si>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</si>
  <si>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</si>
  <si>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</si>
  <si>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</si>
  <si>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</si>
  <si>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</si>
  <si>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</si>
  <si>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</si>
  <si>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</si>
  <si>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</si>
  <si>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</si>
  <si>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</si>
  <si>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</si>
  <si>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</si>
  <si>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</si>
  <si>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</si>
  <si>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</si>
  <si>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</si>
  <si>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</si>
  <si>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</si>
  <si>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</si>
  <si>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</si>
  <si>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</si>
  <si>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</si>
  <si>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</si>
  <si>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</si>
  <si>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</si>
  <si>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</si>
  <si>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</si>
  <si>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</si>
  <si>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</si>
  <si>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</si>
  <si>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</si>
  <si>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</si>
  <si>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</si>
  <si>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</si>
  <si>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</si>
  <si>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</si>
  <si>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</si>
  <si>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</si>
  <si>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</si>
  <si>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</si>
  <si>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</si>
  <si>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</si>
  <si>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</si>
  <si>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</si>
  <si>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</si>
  <si>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</si>
  <si>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</si>
  <si>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</si>
  <si>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</si>
  <si>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</si>
  <si>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</si>
  <si>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</si>
  <si>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</si>
  <si>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</si>
  <si>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</si>
  <si>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</si>
  <si>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</si>
  <si>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</si>
  <si>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</si>
  <si>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</si>
  <si>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</si>
  <si>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</si>
  <si>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</si>
  <si>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</si>
  <si>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</si>
  <si>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</si>
  <si>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</si>
  <si>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</si>
  <si>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</si>
  <si>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</si>
  <si>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</si>
  <si>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</si>
  <si>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</si>
  <si>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</si>
  <si>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</si>
  <si>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</si>
  <si>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</si>
  <si>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</si>
  <si>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</si>
  <si>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</si>
  <si>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</si>
  <si>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</si>
  <si>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</si>
  <si>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</si>
  <si>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</si>
  <si>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</si>
  <si>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</si>
  <si>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</si>
  <si>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</si>
  <si>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</si>
  <si>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</si>
  <si>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</si>
  <si>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</si>
  <si>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</si>
  <si>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</si>
  <si>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</si>
  <si>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</si>
  <si>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</si>
  <si>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</si>
  <si>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</si>
  <si>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</si>
  <si>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</si>
  <si>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</si>
  <si>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</si>
  <si>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</si>
  <si>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</si>
  <si>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</si>
  <si>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</si>
  <si>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</si>
  <si>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</si>
  <si>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</si>
  <si>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</si>
  <si>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</si>
  <si>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</si>
  <si>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</si>
  <si>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</si>
  <si>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</si>
  <si>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</si>
  <si>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</si>
  <si>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</si>
  <si>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</si>
  <si>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</si>
  <si>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</si>
  <si>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</si>
  <si>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</si>
  <si>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</si>
  <si>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</si>
  <si>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</si>
  <si>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</si>
  <si>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</si>
  <si>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</si>
  <si>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</si>
  <si>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</si>
  <si>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</si>
  <si>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</si>
  <si>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</si>
  <si>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</si>
  <si>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</si>
  <si>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</si>
  <si>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</si>
  <si>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</si>
  <si>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</si>
  <si>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</si>
  <si>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</si>
  <si>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</si>
  <si>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</si>
  <si>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</si>
  <si>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</si>
  <si>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</si>
  <si>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</si>
  <si>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</si>
  <si>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</si>
  <si>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</si>
  <si>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</si>
  <si>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</si>
  <si>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</si>
  <si>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</si>
  <si>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</si>
  <si>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</si>
  <si>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</si>
  <si>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</si>
  <si>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</si>
  <si>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</si>
  <si>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</si>
  <si>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</si>
  <si>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</si>
  <si>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</si>
  <si>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</si>
  <si>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</si>
  <si>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</si>
  <si>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</si>
  <si>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</si>
  <si>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</si>
  <si>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</si>
  <si>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</si>
  <si>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</si>
  <si>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</si>
  <si>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</si>
  <si>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</si>
  <si>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</si>
  <si>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</si>
  <si>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</si>
  <si>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</si>
  <si>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</si>
  <si>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</si>
  <si>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</si>
  <si>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</si>
  <si>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</si>
  <si>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</si>
  <si>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</si>
  <si>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</si>
  <si>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</si>
  <si>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</si>
  <si>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</si>
  <si>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</si>
  <si>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</si>
  <si>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</si>
  <si>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</si>
  <si>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</si>
  <si>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</si>
  <si>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</si>
  <si>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</si>
  <si>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</si>
  <si>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</si>
  <si>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</si>
  <si>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</si>
  <si>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</si>
  <si>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</si>
  <si>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</si>
  <si>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</si>
  <si>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</si>
  <si>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</si>
  <si>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</si>
  <si>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</si>
  <si>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</si>
  <si>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</si>
  <si>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</si>
  <si>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</si>
  <si>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</si>
  <si>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</si>
  <si>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</si>
  <si>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</si>
  <si>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</si>
  <si>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</si>
  <si>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</si>
  <si>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</si>
  <si>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</si>
  <si>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</si>
  <si>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</si>
  <si>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</si>
  <si>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</si>
  <si>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</si>
  <si>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</si>
  <si>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</si>
  <si>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</si>
  <si>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</si>
  <si>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</si>
  <si>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</si>
  <si>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</si>
  <si>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</si>
  <si>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</si>
  <si>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</si>
  <si>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</si>
  <si>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</si>
  <si>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</si>
  <si>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</si>
  <si>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</si>
  <si>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</si>
  <si>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</si>
  <si>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</si>
  <si>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</si>
  <si>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</si>
  <si>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</si>
  <si>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</si>
  <si>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</si>
  <si>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</si>
  <si>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</si>
  <si>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</si>
  <si>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</si>
  <si>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</si>
  <si>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</si>
  <si>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</si>
  <si>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</si>
  <si>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</si>
  <si>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</si>
  <si>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</si>
  <si>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</si>
  <si>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</si>
  <si>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</si>
  <si>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</si>
  <si>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</si>
  <si>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</si>
  <si>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</si>
  <si>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</si>
  <si>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</si>
  <si>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</si>
  <si>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</si>
  <si>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</si>
  <si>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</si>
  <si>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</si>
  <si>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</si>
  <si>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</si>
  <si>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</si>
  <si>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</si>
  <si>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</si>
  <si>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</si>
  <si>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</si>
  <si>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</si>
  <si>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</si>
  <si>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</si>
  <si>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</si>
  <si>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</si>
  <si>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</si>
  <si>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</si>
  <si>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</si>
  <si>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</si>
  <si>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</si>
  <si>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</si>
  <si>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</si>
  <si>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</si>
  <si>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</si>
  <si>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</si>
  <si>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</si>
  <si>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</si>
  <si>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</si>
  <si>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</si>
  <si>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</si>
  <si>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</si>
  <si>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</si>
  <si>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</si>
  <si>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</si>
  <si>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</si>
  <si>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</si>
  <si>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</si>
  <si>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</si>
  <si>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</si>
  <si>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</si>
  <si>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</si>
  <si>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</si>
  <si>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</si>
  <si>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</si>
  <si>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</si>
  <si>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</si>
  <si>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</si>
  <si>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</si>
  <si>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</si>
  <si>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</si>
  <si>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</si>
  <si>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</si>
  <si>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</si>
  <si>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</si>
  <si>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</si>
  <si>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</si>
  <si>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</si>
  <si>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</si>
  <si>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</si>
  <si>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</si>
  <si>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</si>
  <si>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</si>
  <si>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</si>
  <si>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</si>
  <si>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</si>
  <si>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</si>
  <si>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</si>
  <si>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</si>
  <si>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</si>
  <si>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</si>
  <si>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</si>
  <si>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</si>
  <si>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</si>
  <si>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</si>
  <si>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</si>
  <si>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</si>
  <si>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</si>
  <si>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</si>
  <si>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</si>
  <si>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</si>
  <si>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</si>
  <si>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</si>
  <si>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</si>
  <si>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</si>
  <si>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</si>
  <si>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</si>
  <si>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</si>
  <si>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</si>
  <si>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</si>
  <si>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</si>
  <si>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</si>
  <si>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</si>
  <si>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</si>
  <si>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</si>
  <si>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</si>
  <si>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</si>
  <si>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</si>
  <si>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</si>
  <si>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</si>
  <si>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</si>
  <si>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</si>
  <si>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</si>
  <si>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</si>
  <si>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</si>
  <si>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</si>
  <si>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</si>
  <si>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</si>
  <si>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</si>
  <si>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</si>
  <si>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</si>
  <si>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</si>
  <si>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</si>
  <si>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</si>
  <si>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</si>
  <si>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</si>
  <si>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</si>
  <si>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</si>
  <si>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</si>
  <si>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</si>
  <si>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</si>
  <si>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</si>
  <si>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</si>
  <si>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</si>
  <si>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</si>
  <si>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</si>
  <si>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</si>
  <si>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</si>
  <si>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</si>
  <si>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</si>
  <si>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</si>
  <si>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</si>
  <si>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</si>
  <si>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</si>
  <si>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</si>
  <si>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</si>
  <si>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</si>
  <si>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</si>
  <si>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</si>
  <si>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</si>
  <si>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</si>
  <si>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</si>
  <si>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</si>
  <si>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</si>
  <si>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</si>
  <si>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</si>
  <si>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</si>
  <si>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</si>
  <si>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</si>
  <si>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</si>
  <si>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</si>
  <si>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</si>
  <si>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</si>
  <si>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</si>
  <si>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</si>
  <si>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</si>
  <si>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</si>
  <si>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</si>
  <si>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</si>
  <si>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</si>
  <si>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</si>
  <si>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</si>
  <si>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</si>
  <si>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</si>
  <si>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</si>
  <si>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</si>
  <si>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</si>
  <si>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</si>
  <si>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</si>
  <si>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</si>
  <si>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</si>
  <si>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</si>
  <si>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</si>
  <si>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</si>
  <si>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</si>
  <si>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</si>
  <si>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</si>
  <si>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</si>
  <si>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</si>
  <si>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</si>
  <si>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</si>
  <si>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</si>
  <si>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</si>
  <si>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</si>
  <si>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</si>
  <si>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</si>
  <si>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</si>
  <si>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</si>
  <si>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</si>
  <si>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</si>
  <si>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</si>
  <si>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</si>
  <si>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</si>
  <si>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</si>
  <si>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</si>
  <si>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</si>
  <si>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</si>
  <si>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</si>
  <si>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</si>
  <si>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</si>
  <si>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</si>
  <si>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</si>
  <si>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</si>
  <si>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</si>
  <si>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</si>
  <si>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</si>
  <si>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</si>
  <si>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</si>
  <si>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</si>
  <si>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</si>
  <si>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</si>
  <si>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</si>
  <si>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</si>
  <si>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</si>
  <si>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</si>
  <si>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</si>
  <si>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</si>
  <si>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</si>
  <si>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</si>
  <si>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</si>
  <si>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</si>
  <si>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</si>
  <si>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</si>
  <si>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</si>
  <si>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</si>
  <si>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</si>
  <si>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</si>
  <si>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</si>
  <si>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</si>
  <si>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</si>
  <si>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</si>
  <si>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</si>
  <si>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</si>
  <si>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</si>
  <si>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</si>
  <si>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</si>
  <si>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</si>
  <si>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</si>
  <si>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</si>
  <si>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</si>
  <si>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</si>
  <si>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</si>
  <si>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</si>
  <si>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</si>
  <si>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</si>
  <si>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</si>
  <si>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</si>
  <si>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</si>
  <si>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</si>
  <si>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</si>
  <si>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</si>
  <si>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</si>
  <si>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</si>
  <si>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</si>
  <si>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</si>
  <si>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</si>
  <si>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</si>
  <si>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</si>
  <si>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</si>
  <si>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</si>
  <si>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</si>
  <si>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</si>
  <si>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</si>
  <si>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</si>
  <si>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</si>
  <si>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</si>
  <si>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</si>
  <si>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</si>
  <si>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</si>
  <si>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</si>
  <si>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</si>
  <si>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</si>
  <si>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</si>
  <si>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</si>
  <si>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</si>
  <si>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</si>
  <si>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</si>
  <si>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</si>
  <si>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</si>
  <si>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</si>
  <si>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</si>
  <si>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</si>
  <si>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</si>
  <si>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</si>
  <si>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</si>
  <si>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</si>
  <si>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</si>
  <si>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</si>
  <si>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</si>
  <si>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</si>
  <si>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</si>
  <si>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</si>
  <si>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</si>
  <si>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</si>
  <si>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</si>
  <si>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</si>
  <si>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</si>
  <si>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</si>
  <si>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</si>
  <si>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</si>
  <si>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</si>
  <si>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</si>
  <si>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</si>
  <si>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</si>
  <si>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</si>
  <si>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</si>
  <si>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</si>
  <si>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</si>
  <si>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</si>
  <si>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</si>
  <si>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</si>
  <si>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</si>
  <si>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</si>
  <si>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</si>
  <si>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</si>
  <si>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</si>
  <si>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</si>
  <si>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</si>
  <si>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</si>
  <si>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</si>
  <si>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</si>
  <si>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</si>
  <si>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</si>
  <si>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</si>
  <si>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</si>
  <si>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</si>
  <si>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</si>
  <si>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</si>
  <si>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</si>
  <si>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</si>
  <si>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</si>
  <si>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</si>
  <si>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</si>
  <si>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</si>
  <si>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</si>
  <si>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</si>
  <si>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</si>
  <si>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</si>
  <si>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</si>
  <si>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</si>
  <si>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</si>
  <si>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</si>
  <si>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</si>
  <si>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</si>
  <si>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</si>
  <si>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</si>
  <si>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</si>
  <si>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</si>
  <si>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</si>
  <si>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</si>
  <si>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</si>
  <si>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</si>
  <si>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</si>
  <si>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</si>
  <si>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</si>
  <si>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</si>
  <si>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</si>
  <si>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</si>
  <si>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</si>
  <si>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</si>
  <si>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</si>
  <si>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</si>
  <si>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</si>
  <si>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</si>
  <si>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</si>
  <si>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</si>
  <si>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</si>
  <si>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</si>
  <si>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</si>
  <si>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</si>
  <si>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</si>
  <si>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</si>
  <si>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</si>
  <si>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</si>
  <si>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</si>
  <si>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</si>
  <si>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</si>
  <si>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</si>
  <si>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</si>
  <si>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</si>
  <si>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</si>
  <si>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</si>
  <si>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</si>
  <si>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</si>
  <si>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</si>
  <si>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</si>
  <si>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</si>
  <si>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</si>
  <si>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</si>
  <si>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</si>
  <si>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</si>
  <si>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</si>
  <si>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</si>
  <si>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</si>
  <si>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</si>
  <si>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</si>
  <si>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</si>
  <si>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</si>
  <si>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</si>
  <si>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</si>
  <si>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</si>
  <si>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</si>
  <si>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</si>
  <si>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</si>
  <si>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</si>
  <si>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</si>
  <si>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</si>
  <si>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</si>
  <si>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</si>
  <si>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</si>
  <si>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</si>
  <si>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</si>
  <si>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</si>
  <si>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</si>
  <si>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</si>
  <si>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</si>
  <si>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</si>
  <si>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</si>
  <si>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</si>
  <si>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</si>
  <si>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</si>
  <si>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</si>
  <si>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</si>
  <si>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</si>
  <si>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</si>
  <si>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</si>
  <si>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</si>
  <si>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</si>
  <si>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</si>
  <si>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</si>
  <si>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</si>
  <si>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</si>
  <si>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</si>
  <si>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</si>
  <si>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</si>
  <si>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</si>
  <si>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</si>
  <si>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</si>
  <si>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</si>
  <si>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</si>
  <si>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</si>
  <si>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</si>
  <si>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</si>
  <si>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</si>
  <si>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</si>
  <si>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</si>
  <si>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</si>
  <si>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</si>
  <si>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</si>
  <si>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</si>
  <si>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</si>
  <si>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</si>
  <si>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</si>
  <si>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</si>
  <si>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</si>
  <si>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</si>
  <si>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</si>
  <si>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</si>
  <si>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</si>
  <si>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</si>
  <si>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</si>
  <si>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</si>
  <si>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</si>
  <si>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</si>
  <si>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</si>
  <si>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</si>
  <si>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</si>
  <si>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</si>
  <si>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</si>
  <si>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</si>
  <si>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</si>
  <si>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</si>
  <si>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</si>
  <si>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</si>
  <si>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</si>
  <si>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</si>
  <si>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</si>
  <si>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</si>
  <si>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</si>
  <si>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</si>
  <si>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</si>
  <si>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</si>
  <si>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</si>
  <si>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</si>
  <si>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</si>
  <si>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</si>
  <si>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</si>
  <si>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</si>
  <si>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</si>
  <si>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</si>
  <si>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</si>
  <si>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</si>
  <si>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</si>
  <si>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</si>
  <si>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</si>
  <si>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</si>
  <si>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</si>
  <si>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</si>
  <si>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</si>
  <si>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</si>
  <si>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</si>
  <si>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</si>
  <si>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</si>
  <si>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</si>
  <si>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</si>
  <si>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</si>
  <si>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</si>
  <si>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</si>
  <si>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</si>
  <si>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</si>
  <si>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</si>
  <si>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</si>
  <si>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</si>
  <si>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</si>
  <si>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</si>
  <si>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</si>
  <si>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</si>
  <si>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</si>
  <si>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</si>
  <si>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</si>
  <si>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</si>
  <si>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</si>
  <si>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</si>
  <si>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</si>
  <si>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</si>
  <si>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</si>
  <si>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</si>
  <si>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</si>
  <si>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</si>
  <si>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</si>
  <si>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</si>
  <si>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</si>
  <si>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</si>
  <si>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</si>
  <si>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</si>
  <si>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</si>
  <si>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</si>
  <si>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</si>
  <si>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</si>
  <si>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</si>
  <si>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</si>
  <si>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</si>
  <si>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</si>
  <si>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</si>
  <si>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</si>
  <si>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</si>
  <si>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</si>
  <si>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</si>
  <si>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</si>
  <si>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</si>
  <si>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</si>
  <si>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</si>
  <si>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</si>
  <si>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</si>
  <si>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</si>
  <si>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</si>
  <si>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</si>
  <si>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</si>
  <si>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</si>
  <si>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</si>
  <si>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</si>
  <si>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</si>
  <si>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</si>
  <si>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</si>
  <si>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</si>
  <si>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</si>
  <si>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</si>
  <si>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</si>
  <si>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</si>
  <si>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</si>
  <si>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</si>
  <si>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</si>
  <si>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</si>
  <si>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</si>
  <si>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</si>
  <si>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</si>
  <si>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</si>
  <si>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</si>
  <si>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</si>
  <si>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</si>
  <si>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</si>
  <si>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</si>
  <si>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</si>
  <si>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</si>
  <si>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</si>
  <si>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</si>
  <si>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</si>
  <si>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</si>
  <si>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</si>
  <si>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</si>
  <si>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</si>
  <si>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</si>
  <si>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</si>
  <si>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</si>
  <si>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</si>
  <si>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</si>
  <si>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</si>
  <si>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</si>
  <si>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</si>
  <si>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</si>
  <si>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</si>
  <si>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</si>
  <si>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</si>
  <si>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</si>
  <si>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</si>
  <si>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</si>
  <si>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</si>
  <si>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</si>
  <si>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</si>
  <si>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</si>
  <si>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</si>
  <si>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</si>
  <si>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</si>
  <si>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</si>
  <si>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</si>
  <si>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</si>
  <si>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</si>
  <si>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</si>
  <si>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</si>
  <si>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</si>
  <si>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</si>
  <si>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</si>
  <si>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</si>
  <si>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</si>
  <si>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</si>
  <si>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</si>
  <si>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</si>
  <si>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</si>
  <si>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</si>
  <si>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</si>
  <si>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</si>
  <si>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</si>
  <si>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</si>
  <si>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</si>
  <si>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</si>
  <si>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</si>
  <si>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</si>
  <si>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</si>
  <si>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</si>
  <si>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</si>
  <si>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</si>
  <si>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</si>
  <si>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</si>
  <si>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</si>
  <si>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</si>
  <si>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</si>
  <si>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</si>
  <si>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</si>
  <si>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</si>
  <si>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</si>
  <si>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</si>
  <si>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</si>
  <si>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</si>
  <si>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</si>
  <si>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</si>
  <si>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</si>
  <si>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</si>
  <si>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</si>
  <si>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</si>
  <si>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</si>
  <si>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</si>
  <si>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</si>
  <si>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</si>
  <si>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</si>
  <si>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</si>
  <si>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</si>
  <si>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</si>
  <si>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</si>
  <si>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</si>
  <si>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</si>
  <si>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</si>
  <si>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</si>
  <si>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</si>
  <si>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</si>
  <si>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</si>
  <si>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</si>
  <si>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</si>
  <si>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</si>
  <si>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</si>
  <si>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</si>
  <si>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</si>
  <si>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</si>
  <si>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</si>
  <si>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</si>
  <si>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</si>
  <si>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</si>
  <si>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</si>
  <si>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</si>
  <si>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</si>
  <si>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</si>
  <si>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</si>
  <si>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</si>
  <si>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</si>
  <si>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</si>
  <si>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</si>
  <si>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</si>
  <si>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</si>
  <si>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</si>
  <si>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</si>
  <si>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</si>
  <si>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</si>
  <si>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</si>
  <si>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</si>
  <si>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</si>
  <si>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</si>
  <si>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</si>
  <si>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</si>
  <si>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</si>
  <si>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</si>
  <si>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</si>
  <si>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</si>
  <si>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</si>
  <si>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</si>
  <si>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</si>
  <si>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</si>
  <si>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</si>
  <si>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</si>
  <si>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</si>
  <si>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</si>
  <si>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</si>
  <si>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</si>
  <si>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</si>
  <si>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</si>
  <si>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</si>
  <si>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</si>
  <si>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</si>
  <si>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</si>
  <si>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</si>
  <si>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</si>
  <si>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</si>
  <si>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</si>
  <si>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</si>
  <si>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</si>
  <si>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</si>
  <si>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</si>
  <si>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</si>
  <si>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</si>
  <si>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</si>
  <si>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</si>
  <si>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</si>
  <si>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</si>
  <si>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</si>
  <si>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</si>
  <si>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</si>
  <si>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</si>
  <si>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</si>
  <si>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</si>
  <si>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</si>
  <si>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</si>
  <si>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</si>
  <si>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</si>
  <si>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</si>
  <si>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</si>
  <si>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</si>
  <si>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</si>
  <si>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</si>
  <si>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</si>
  <si>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</si>
  <si>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</si>
  <si>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</si>
  <si>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</si>
  <si>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</si>
  <si>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</si>
  <si>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</si>
  <si>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</si>
  <si>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</si>
  <si>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</si>
  <si>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</si>
  <si>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</si>
  <si>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</si>
  <si>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</si>
  <si>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</si>
  <si>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</si>
  <si>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</si>
  <si>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</si>
  <si>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</si>
  <si>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</si>
  <si>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</si>
  <si>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</si>
  <si>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</si>
  <si>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</si>
  <si>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</si>
  <si>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</si>
  <si>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</si>
  <si>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</si>
  <si>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</si>
  <si>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</si>
  <si>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</si>
  <si>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</si>
  <si>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</si>
  <si>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</si>
  <si>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</si>
  <si>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</si>
  <si>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</si>
  <si>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</si>
  <si>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</si>
  <si>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</si>
  <si>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</si>
  <si>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</si>
  <si>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</si>
  <si>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</si>
  <si>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</si>
  <si>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</si>
  <si>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</si>
  <si>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</si>
  <si>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</si>
  <si>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</si>
  <si>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</si>
  <si>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</si>
  <si>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</si>
  <si>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</si>
  <si>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</si>
  <si>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</si>
  <si>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</si>
  <si>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</si>
  <si>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</si>
  <si>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</si>
  <si>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</si>
  <si>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</si>
  <si>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</si>
  <si>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</si>
  <si>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</si>
  <si>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</si>
  <si>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</si>
  <si>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</si>
  <si>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</si>
  <si>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</si>
  <si>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</si>
  <si>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</si>
  <si>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</si>
  <si>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</si>
  <si>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</si>
  <si>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</si>
  <si>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</si>
  <si>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</si>
  <si>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</si>
  <si>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</si>
  <si>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</si>
  <si>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</si>
  <si>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</si>
  <si>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</si>
  <si>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</si>
  <si>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</si>
  <si>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</si>
  <si>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</si>
  <si>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</si>
  <si>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</si>
  <si>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</si>
  <si>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</si>
  <si>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</si>
  <si>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</si>
  <si>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</si>
  <si>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</si>
  <si>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</si>
  <si>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</si>
  <si>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</si>
  <si>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</si>
  <si>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</si>
  <si>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</si>
  <si>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</si>
  <si>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</si>
  <si>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</si>
  <si>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</si>
  <si>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</si>
  <si>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</si>
  <si>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</si>
  <si>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</si>
  <si>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</si>
  <si>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</si>
  <si>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</si>
  <si>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</si>
  <si>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</si>
  <si>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</si>
  <si>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</si>
  <si>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</si>
  <si>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</si>
  <si>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</si>
  <si>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</si>
  <si>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</si>
  <si>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</si>
  <si>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</si>
  <si>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</si>
  <si>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</si>
  <si>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</si>
  <si>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</si>
  <si>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</si>
  <si>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</si>
  <si>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</si>
  <si>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</si>
  <si>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</si>
  <si>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</si>
  <si>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</si>
  <si>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</si>
  <si>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</si>
  <si>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</si>
  <si>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</si>
  <si>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</si>
  <si>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</si>
  <si>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</si>
  <si>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</si>
  <si>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</si>
  <si>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</si>
  <si>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</si>
  <si>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</si>
  <si>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</si>
  <si>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</si>
  <si>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</si>
  <si>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</si>
  <si>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</si>
  <si>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</si>
  <si>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</si>
  <si>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</si>
  <si>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</si>
  <si>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</si>
  <si>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</si>
  <si>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</si>
  <si>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</si>
  <si>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</si>
  <si>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</si>
  <si>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</si>
  <si>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</si>
  <si>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</si>
  <si>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</si>
  <si>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</si>
  <si>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</si>
  <si>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</si>
  <si>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</si>
  <si>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</si>
  <si>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</si>
  <si>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</si>
  <si>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</si>
  <si>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</si>
  <si>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</si>
  <si>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</si>
  <si>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</si>
  <si>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</si>
  <si>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</si>
  <si>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</si>
  <si>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</si>
  <si>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</si>
  <si>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</si>
  <si>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</si>
  <si>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</si>
  <si>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</si>
  <si>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</si>
  <si>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</si>
  <si>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</si>
  <si>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</si>
  <si>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</si>
  <si>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</si>
  <si>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</si>
  <si>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</si>
  <si>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</si>
  <si>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</si>
  <si>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</si>
  <si>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</si>
  <si>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</si>
  <si>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</si>
  <si>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</si>
  <si>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</si>
  <si>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</si>
  <si>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</si>
  <si>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</si>
  <si>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</si>
  <si>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</si>
  <si>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</si>
  <si>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</si>
  <si>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</si>
  <si>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</si>
  <si>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</si>
  <si>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</si>
  <si>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</si>
  <si>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</si>
  <si>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</si>
  <si>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</si>
  <si>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</si>
  <si>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</si>
  <si>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</si>
  <si>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</si>
  <si>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</si>
  <si>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</si>
  <si>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</si>
  <si>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</si>
  <si>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</si>
  <si>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</si>
  <si>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</si>
  <si>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</si>
  <si>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</si>
  <si>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</si>
  <si>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</si>
  <si>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</si>
  <si>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</si>
  <si>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</si>
  <si>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</si>
  <si>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</si>
  <si>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</si>
  <si>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</si>
  <si>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</si>
  <si>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</si>
  <si>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</si>
  <si>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</si>
  <si>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</si>
  <si>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</si>
  <si>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</si>
  <si>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</si>
  <si>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</si>
  <si>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</si>
  <si>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</si>
  <si>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</si>
  <si>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</si>
  <si>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</si>
  <si>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</si>
  <si>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</si>
  <si>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</si>
  <si>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</si>
  <si>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</si>
  <si>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</si>
  <si>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</si>
  <si>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</si>
  <si>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</si>
  <si>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</si>
  <si>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</si>
  <si>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</si>
  <si>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</si>
  <si>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</si>
  <si>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</si>
  <si>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</si>
  <si>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</si>
  <si>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</si>
  <si>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</si>
  <si>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</si>
  <si>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</si>
  <si>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</si>
  <si>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</si>
  <si>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</si>
  <si>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</si>
  <si>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</si>
  <si>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</si>
  <si>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</si>
  <si>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</si>
  <si>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</si>
  <si>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</si>
  <si>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</si>
  <si>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</si>
  <si>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</si>
  <si>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</si>
  <si>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</si>
  <si>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</si>
  <si>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</si>
  <si>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</si>
  <si>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</si>
  <si>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</si>
  <si>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</si>
  <si>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</si>
  <si>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</si>
  <si>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</si>
  <si>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</si>
  <si>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</si>
  <si>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</si>
  <si>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</si>
  <si>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</si>
  <si>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</si>
  <si>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</si>
  <si>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</si>
  <si>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</si>
  <si>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</si>
  <si>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</si>
  <si>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</si>
  <si>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</si>
  <si>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</si>
  <si>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</si>
  <si>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</si>
  <si>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</si>
  <si>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</si>
  <si>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</si>
  <si>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</si>
  <si>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</si>
  <si>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</si>
  <si>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</si>
  <si>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</si>
  <si>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</si>
  <si>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</si>
  <si>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</si>
  <si>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</si>
  <si>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</si>
  <si>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</si>
  <si>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</si>
  <si>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</si>
  <si>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</si>
  <si>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</si>
  <si>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</si>
  <si>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</si>
  <si>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</si>
  <si>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</si>
  <si>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</si>
  <si>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</si>
  <si>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</si>
  <si>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</si>
  <si>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</si>
  <si>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</si>
  <si>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</si>
  <si>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</si>
  <si>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</si>
  <si>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</si>
  <si>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</si>
  <si>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</si>
  <si>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</si>
  <si>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</si>
  <si>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</si>
  <si>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</si>
  <si>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</si>
  <si>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</si>
  <si>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</si>
  <si>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</si>
  <si>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</si>
  <si>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</si>
  <si>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</si>
  <si>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</si>
  <si>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</si>
  <si>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</si>
  <si>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</si>
  <si>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</si>
  <si>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</si>
  <si>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</si>
  <si>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</si>
  <si>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</si>
  <si>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</si>
  <si>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</si>
  <si>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</si>
  <si>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</si>
  <si>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</si>
  <si>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</si>
  <si>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</si>
  <si>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</si>
  <si>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</si>
  <si>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</si>
  <si>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</si>
  <si>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</si>
  <si>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</si>
  <si>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</si>
  <si>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</si>
  <si>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</si>
  <si>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</si>
  <si>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</si>
  <si>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</si>
  <si>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</si>
  <si>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</si>
  <si>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</si>
  <si>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</si>
  <si>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</si>
  <si>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</si>
  <si>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</si>
  <si>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</si>
  <si>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</si>
  <si>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</si>
  <si>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</si>
  <si>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</si>
  <si>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</si>
  <si>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</si>
  <si>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</si>
  <si>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</si>
  <si>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</si>
  <si>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</si>
  <si>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</si>
  <si>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</si>
  <si>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</si>
  <si>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</si>
  <si>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</si>
  <si>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</si>
  <si>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</si>
  <si>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</si>
  <si>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</si>
  <si>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</si>
  <si>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</si>
  <si>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</si>
  <si>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</si>
  <si>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</si>
  <si>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</si>
  <si>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</si>
  <si>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</si>
  <si>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</si>
  <si>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</si>
  <si>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</si>
  <si>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</si>
  <si>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</si>
  <si>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</si>
  <si>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</si>
  <si>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</si>
  <si>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</si>
  <si>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</si>
  <si>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</si>
  <si>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</si>
  <si>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</si>
  <si>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</si>
  <si>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</si>
  <si>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</si>
  <si>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</si>
  <si>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</si>
  <si>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</si>
  <si>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</si>
  <si>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</si>
  <si>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</si>
  <si>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</si>
  <si>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</si>
  <si>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</si>
  <si>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</si>
  <si>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</si>
  <si>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</si>
  <si>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</si>
  <si>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</si>
  <si>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</si>
  <si>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</si>
  <si>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</si>
  <si>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</si>
  <si>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</si>
  <si>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</si>
  <si>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</si>
  <si>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</si>
  <si>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</si>
  <si>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</si>
  <si>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</si>
  <si>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</si>
  <si>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</si>
  <si>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</si>
  <si>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</si>
  <si>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</si>
  <si>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</si>
  <si>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</si>
  <si>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</si>
  <si>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</si>
  <si>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</si>
  <si>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</si>
  <si>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</si>
  <si>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</si>
  <si>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</si>
  <si>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</si>
  <si>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</si>
  <si>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</si>
  <si>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</si>
  <si>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</si>
  <si>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</si>
  <si>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</si>
  <si>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</si>
  <si>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</si>
  <si>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</si>
  <si>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</si>
  <si>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</si>
  <si>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</si>
  <si>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</si>
  <si>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</si>
  <si>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</si>
  <si>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</si>
  <si>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</si>
  <si>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</si>
  <si>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</si>
  <si>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</si>
  <si>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</si>
  <si>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</si>
  <si>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</si>
  <si>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</si>
  <si>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</si>
  <si>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</si>
  <si>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</si>
  <si>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</si>
  <si>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</si>
  <si>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</si>
  <si>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</si>
  <si>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</si>
  <si>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</si>
  <si>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</si>
  <si>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</si>
  <si>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</si>
  <si>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</si>
  <si>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</si>
  <si>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</si>
  <si>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</si>
  <si>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</si>
  <si>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</si>
  <si>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</si>
  <si>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</si>
  <si>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</si>
  <si>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</si>
  <si>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</si>
  <si>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</si>
  <si>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</si>
  <si>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</si>
  <si>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</si>
  <si>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</si>
  <si>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</si>
  <si>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</si>
  <si>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</si>
  <si>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</si>
  <si>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</si>
  <si>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</si>
  <si>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</si>
  <si>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</si>
  <si>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</si>
  <si>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</si>
  <si>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</si>
  <si>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</si>
  <si>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</si>
  <si>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</si>
  <si>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</si>
  <si>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</si>
  <si>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</si>
  <si>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</si>
  <si>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</si>
  <si>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</si>
  <si>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</si>
  <si>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</si>
  <si>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</si>
  <si>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</si>
  <si>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</si>
  <si>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</si>
  <si>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</si>
  <si>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</si>
  <si>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</si>
  <si>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</si>
  <si>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</si>
  <si>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</si>
  <si>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</si>
  <si>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</si>
  <si>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</si>
  <si>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</si>
  <si>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</si>
  <si>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</si>
  <si>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</si>
  <si>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</si>
  <si>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</si>
  <si>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</si>
  <si>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</si>
  <si>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</si>
  <si>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</si>
  <si>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</si>
  <si>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</si>
  <si>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</si>
  <si>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</si>
  <si>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</si>
  <si>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</si>
  <si>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</si>
  <si>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</si>
  <si>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</si>
  <si>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</si>
  <si>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</si>
  <si>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</si>
  <si>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</si>
  <si>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</si>
  <si>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</si>
  <si>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</si>
  <si>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</si>
  <si>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</si>
  <si>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</si>
  <si>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</si>
  <si>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</si>
  <si>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</si>
  <si>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</si>
  <si>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</si>
  <si>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</si>
  <si>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</si>
  <si>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</si>
  <si>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</si>
  <si>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</si>
  <si>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</si>
  <si>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</si>
  <si>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</si>
  <si>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</si>
  <si>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</si>
  <si>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</si>
  <si>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</si>
  <si>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</si>
  <si>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</si>
  <si>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</si>
  <si>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</si>
  <si>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</si>
  <si>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</si>
  <si>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</si>
  <si>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</si>
  <si>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</si>
  <si>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</si>
  <si>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</si>
  <si>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</si>
  <si>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</si>
  <si>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</si>
  <si>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</si>
  <si>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</si>
  <si>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</si>
  <si>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</si>
  <si>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</si>
  <si>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</si>
  <si>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</si>
  <si>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</si>
  <si>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</si>
  <si>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</si>
  <si>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</si>
  <si>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</si>
  <si>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</si>
  <si>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</si>
  <si>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</si>
  <si>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</si>
  <si>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</si>
  <si>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</si>
  <si>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</si>
  <si>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</si>
  <si>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</si>
  <si>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</si>
  <si>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</si>
  <si>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</si>
  <si>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</si>
  <si>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</si>
  <si>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</si>
  <si>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</si>
  <si>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</si>
  <si>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</si>
  <si>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</si>
  <si>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</si>
  <si>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</si>
  <si>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</si>
  <si>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</si>
  <si>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</si>
  <si>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PCM-20251022-00000758</t>
  </si>
  <si>
    <t>ETA 60 min</t>
  </si>
  <si>
    <t>PCM-20251022-00000868</t>
  </si>
  <si>
    <t>ETA 170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</si>
  <si>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</si>
  <si>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</si>
  <si>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</si>
  <si>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</si>
  <si>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</si>
  <si>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</si>
  <si>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</si>
  <si>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</si>
  <si>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</si>
  <si>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</si>
  <si>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PCM-20251022-00000733</t>
  </si>
  <si>
    <t xml:space="preserve">ETA 35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</si>
</sst>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7" totalsRowShown="0" headerRowDxfId="64" dataDxfId="63" headerRowBorderDxfId="61" tableBorderDxfId="62">
  <autoFilter ref="A1:L11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289.45472222222452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8.9597337962986785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45952.403148148151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45952.403148148151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45952.403148148151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45952.403148148151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45952.403148148151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45952.403148148151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45952.403148148151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45952.403148148151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45952.403148148151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45952.403148148151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45952.403148148151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45952.403148148151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45952.403148148151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45952.403148148151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45952.403148148151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45952.403148148151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45952.403148148151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45952.403148148151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45952.403148148151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45952.403148148151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45952.403148148151</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45952.403148148151</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45952.403148148151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45952.403148148151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45952.403148148151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45952.403148148151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45952.403148148151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45952.403148148151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45952.403148148151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45952.403148148151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45952.403148148151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45952.403148148151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45952.403148148151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45952.403148148151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45952.403148148151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45952.403148148151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45952.403148148151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45952.403148148151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45952.403148148151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45952.403148148151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45952.403148148151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45952.403148148151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45952.403148148151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45952.403148148151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45952.403148148151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45952.403148148151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45952.403148148151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45952.403148148151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45952.403148148151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45952.403148148151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45952.403148148151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45952.403148148151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45952.403148148151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45952.403148148151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45952.403148148151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45952.403148148151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45952.403148148151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45952.403148148151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45952.403148148151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45952.403148148151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45952.403148148151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45952.403148148151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45952.403148148151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45952.403148148151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45952.403148148151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45952.403148148151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45952.403148148151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45952.403148148151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45952.403148148151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45952.403148148151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45952.403148148151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45952.403148148151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45952.403148148151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45952.403148148151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45952.403148148151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45952.403148148151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45952.403148148151</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45952.403148148151</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C5B2850B-B348-4467-9903-63D7DF6C8959}"/>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145.67606481481926</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127.40331018518918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7.9073726851856918</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2</v>
      </c>
      <c r="D6" s="18" t="s">
        <v>26411</v>
      </c>
      <c r="E6" s="116" t="s">
        <v>38998</v>
      </c>
      <c r="F6" s="117">
        <v>45952.349768518521</v>
      </c>
      <c r="G6" s="118">
        <f ca="1">IFERROR(NOW()-F6,"-")</f>
        <v>5.33796296294895E-2</v>
      </c>
      <c r="H6" s="117">
        <v>45952.323020833333</v>
      </c>
      <c r="I6" s="18" t="str">
        <f>IFERROR(VLOOKUP(D6,DB!A:F,6,0),"")</f>
        <v>Power Cube</v>
      </c>
      <c r="J6" s="18" t="str">
        <f>IFERROR(VLOOKUP(D6,DB!A:G,7,0),"")</f>
        <v>In progress+No BB Design</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45952.403148148151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45952.403148148151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45952.403148148151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45952.403148148151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45952.403148148151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45952.403148148151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45952.403148148151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45952.403148148151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45952.403148148151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45952.403148148151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45952.403148148151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45952.403148148151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45952.403148148151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45952.403148148151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45952.403148148151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45952.403148148151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45952.403148148151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45952.403148148151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45952.403148148151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45952.403148148151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45952.403148148151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45952.403148148151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45952.403148148151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45952.403148148151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45952.403148148151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45952.403148148151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45952.403148148151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45952.403148148151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45952.403148148151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45952.403148148151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45952.403148148151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45952.403148148151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45952.403148148151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45952.403148148151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45952.403148148151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45952.403148148151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45952.403148148151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45952.403148148151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45952.403148148151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45952.403148148151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45952.403148148151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45952.403148148151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45952.403148148151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45952.403148148151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45952.403148148151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45952.403148148151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45952.403148148151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45952.403148148151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45952.403148148151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45952.403148148151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45952.403148148151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45952.403148148151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45952.403148148151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45952.403148148151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45952.403148148151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45952.403148148151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45952.403148148151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45952.403148148151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45952.403148148151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45952.403148148151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45952.403148148151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45952.403148148151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45952.403148148151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7"/>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39090</v>
      </c>
      <c r="B2" s="64" t="str">
        <f>IFERROR(VLOOKUP(D2,DB!A:K,11,0),"")</f>
        <v>R3</v>
      </c>
      <c r="C2" s="18">
        <v>1</v>
      </c>
      <c r="D2" s="18" t="s">
        <v>20059</v>
      </c>
      <c r="E2" s="18" t="s">
        <v>38998</v>
      </c>
      <c r="F2" s="20">
        <v>45952.399583333332</v>
      </c>
      <c r="G2" s="21">
        <f t="shared" ref="G2:G34" ca="1" si="0">IFERROR(NOW()-F2,"-")</f>
        <v>3.5648148186737671E-3</v>
      </c>
      <c r="H2" s="22">
        <v>45952.394502314812</v>
      </c>
      <c r="I2" s="19" t="str">
        <f>IFERROR(VLOOKUP(D2,DB!A:F,6,0),"")</f>
        <v>SCECO</v>
      </c>
      <c r="J2" s="18" t="str">
        <f>IFERROR(VLOOKUP(D2,DB!A:G,7,0),"")</f>
        <v>Dead</v>
      </c>
      <c r="K2" s="47" t="s">
        <v>39091</v>
      </c>
      <c r="L2" s="23" t="str">
        <f>IFERROR(VLOOKUP(D2,DB!A:I,9,0),"")</f>
        <v>Latis</v>
      </c>
    </row>
    <row r="3" spans="1:13" ht="15" customHeight="1">
      <c r="A3" s="19"/>
      <c r="B3" s="64" t="str">
        <f>IFERROR(VLOOKUP(D3,DB!A:K,11,0),"")</f>
        <v/>
      </c>
      <c r="C3" s="18"/>
      <c r="D3" s="18"/>
      <c r="E3" s="18"/>
      <c r="F3" s="20"/>
      <c r="G3" s="21">
        <f t="shared" ca="1" si="0"/>
        <v>45952.403148148151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45952.403148148151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45952.403148148151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45952.403148148151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45952.403148148151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45952.403148148151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45952.403148148151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45952.403148148151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45952.403148148151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45952.403148148151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45952.403148148151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45952.403148148151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45952.403148148151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45952.403148148151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45952.403148148151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45952.403148148151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45952.403148148151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45952.403148148151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45952.403148148151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45952.403148148151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45952.403148148151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45952.403148148151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45952.403148148151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45952.403148148151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45952.403148148151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45952.403148148151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45952.403148148151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45952.403148148151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45952.403148148151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45952.403148148151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45952.403148148151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45952.403148148151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ref="G35:G98" ca="1" si="1">IFERROR(NOW()-F35,"-")</f>
        <v>45952.403148148151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45952.403148148151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45952.403148148151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45952.403148148151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45952.403148148151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45952.403148148151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45952.403148148151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45952.403148148151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45952.403148148151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45952.403148148151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45952.403148148151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45952.403148148151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45952.403148148151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45952.403148148151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45952.403148148151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45952.403148148151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45952.403148148151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45952.403148148151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45952.403148148151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45952.403148148151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45952.403148148151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45952.403148148151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45952.403148148151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45952.403148148151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45952.403148148151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45952.403148148151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45952.403148148151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45952.403148148151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45952.403148148151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45952.403148148151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45952.403148148151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45952.403148148151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45952.403148148151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45952.403148148151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45952.403148148151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45952.403148148151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45952.403148148151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45952.403148148151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45952.403148148151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45952.403148148151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45952.403148148151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45952.403148148151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45952.403148148151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45952.403148148151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45952.403148148151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45952.403148148151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45952.403148148151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45952.403148148151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45952.403148148151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45952.403148148151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45952.403148148151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45952.403148148151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45952.403148148151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45952.403148148151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45952.403148148151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45952.403148148151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45952.403148148151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45952.403148148151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45952.403148148151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45952.403148148151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45952.403148148151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45952.403148148151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45952.403148148151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45952.403148148151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ref="G99:G162" ca="1" si="2">IFERROR(NOW()-F99,"-")</f>
        <v>45952.403148148151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45952.403148148151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45952.403148148151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45952.403148148151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45952.403148148151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45952.403148148151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45952.403148148151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45952.403148148151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45952.403148148151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45952.403148148151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45952.403148148151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45952.403148148151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45952.403148148151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45952.403148148151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45952.403148148151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45952.403148148151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45952.403148148151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45952.403148148151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45952.403148148151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45952.403148148151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45952.403148148151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45952.403148148151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45952.403148148151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45952.403148148151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45952.403148148151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45952.403148148151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45952.403148148151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45952.403148148151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45952.403148148151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45952.403148148151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45952.403148148151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45952.403148148151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45952.403148148151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45952.403148148151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45952.403148148151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45952.403148148151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45952.403148148151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45952.403148148151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45952.403148148151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45952.403148148151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45952.403148148151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45952.403148148151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45952.403148148151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45952.403148148151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45952.403148148151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45952.403148148151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45952.403148148151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45952.403148148151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45952.403148148151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45952.403148148151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45952.403148148151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45952.403148148151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45952.403148148151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45952.403148148151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45952.403148148151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45952.403148148151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45952.403148148151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45952.403148148151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45952.403148148151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45952.403148148151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45952.403148148151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45952.403148148151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45952.403148148151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45952.403148148151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ref="G163:G226" ca="1" si="3">IFERROR(NOW()-F163,"-")</f>
        <v>45952.403148148151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45952.403148148151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45952.403148148151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45952.403148148151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45952.403148148151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45952.403148148151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45952.403148148151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45952.403148148151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45952.403148148151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45952.403148148151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45952.403148148151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45952.403148148151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45952.403148148151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45952.403148148151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45952.403148148151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45952.403148148151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45952.403148148151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45952.403148148151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45952.403148148151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45952.403148148151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45952.403148148151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45952.403148148151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45952.403148148151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45952.403148148151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45952.403148148151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45952.403148148151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45952.403148148151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45952.403148148151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45952.403148148151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45952.403148148151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45952.403148148151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45952.403148148151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45952.403148148151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45952.403148148151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45952.403148148151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45952.403148148151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45952.403148148151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45952.403148148151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45952.403148148151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45952.403148148151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45952.403148148151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45952.403148148151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45952.403148148151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45952.403148148151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45952.403148148151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45952.403148148151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45952.403148148151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45952.403148148151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45952.403148148151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45952.403148148151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45952.403148148151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45952.403148148151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45952.403148148151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45952.403148148151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45952.403148148151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45952.403148148151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45952.403148148151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45952.403148148151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45952.403148148151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45952.403148148151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45952.403148148151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45952.403148148151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45952.403148148151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45952.403148148151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ref="G227:G290" ca="1" si="4">IFERROR(NOW()-F227,"-")</f>
        <v>45952.403148148151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45952.403148148151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45952.403148148151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45952.403148148151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45952.403148148151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45952.403148148151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45952.403148148151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45952.403148148151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45952.403148148151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45952.403148148151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45952.403148148151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45952.403148148151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45952.403148148151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45952.403148148151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45952.403148148151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45952.403148148151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45952.403148148151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45952.403148148151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45952.403148148151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45952.403148148151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45952.403148148151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45952.403148148151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45952.403148148151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45952.403148148151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45952.403148148151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45952.403148148151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45952.403148148151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45952.403148148151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45952.403148148151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45952.403148148151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45952.403148148151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45952.403148148151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45952.403148148151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45952.403148148151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45952.403148148151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45952.403148148151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45952.403148148151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45952.403148148151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45952.403148148151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45952.403148148151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45952.403148148151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45952.403148148151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45952.403148148151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45952.403148148151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45952.403148148151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45952.403148148151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45952.403148148151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45952.403148148151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45952.403148148151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45952.403148148151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45952.403148148151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45952.403148148151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45952.403148148151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45952.403148148151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45952.403148148151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45952.403148148151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45952.403148148151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45952.403148148151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45952.403148148151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45952.403148148151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45952.403148148151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45952.403148148151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45952.403148148151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45952.403148148151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ref="G291:G354" ca="1" si="5">IFERROR(NOW()-F291,"-")</f>
        <v>45952.403148148151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45952.403148148151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45952.403148148151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45952.403148148151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45952.403148148151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45952.403148148151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45952.403148148151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45952.403148148151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45952.403148148151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45952.403148148151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45952.403148148151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45952.403148148151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45952.403148148151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45952.403148148151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45952.403148148151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45952.403148148151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45952.403148148151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45952.403148148151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45952.403148148151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45952.403148148151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45952.403148148151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45952.403148148151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45952.403148148151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45952.403148148151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45952.403148148151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45952.403148148151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45952.403148148151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45952.403148148151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45952.403148148151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45952.403148148151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45952.403148148151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45952.403148148151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45952.403148148151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45952.403148148151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45952.403148148151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45952.403148148151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45952.403148148151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45952.403148148151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45952.403148148151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45952.403148148151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45952.403148148151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45952.403148148151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45952.403148148151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45952.403148148151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45952.403148148151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45952.403148148151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45952.403148148151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45952.403148148151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45952.403148148151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45952.403148148151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45952.403148148151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45952.403148148151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45952.403148148151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45952.403148148151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45952.403148148151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45952.403148148151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45952.403148148151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45952.403148148151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45952.403148148151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45952.403148148151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45952.403148148151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45952.403148148151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45952.403148148151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45952.403148148151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ref="G355:G418" ca="1" si="6">IFERROR(NOW()-F355,"-")</f>
        <v>45952.403148148151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45952.403148148151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45952.403148148151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45952.403148148151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45952.403148148151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45952.403148148151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45952.403148148151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45952.403148148151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45952.403148148151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45952.403148148151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45952.403148148151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45952.403148148151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45952.403148148151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45952.403148148151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45952.403148148151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45952.403148148151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45952.403148148151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45952.403148148151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45952.403148148151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45952.403148148151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45952.403148148151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45952.403148148151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45952.403148148151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45952.403148148151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45952.403148148151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45952.403148148151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45952.403148148151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45952.403148148151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45952.403148148151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45952.403148148151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45952.403148148151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45952.403148148151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45952.403148148151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45952.403148148151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45952.403148148151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45952.403148148151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45952.403148148151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45952.403148148151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45952.403148148151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45952.403148148151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45952.403148148151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45952.403148148151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45952.403148148151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45952.403148148151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45952.403148148151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45952.403148148151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45952.403148148151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45952.403148148151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45952.403148148151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45952.403148148151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45952.403148148151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45952.403148148151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45952.403148148151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45952.403148148151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45952.403148148151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45952.403148148151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45952.403148148151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45952.403148148151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45952.403148148151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45952.403148148151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45952.403148148151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45952.403148148151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45952.403148148151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45952.403148148151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ref="G419:G482" ca="1" si="7">IFERROR(NOW()-F419,"-")</f>
        <v>45952.403148148151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45952.403148148151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45952.403148148151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45952.403148148151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45952.403148148151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45952.403148148151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45952.403148148151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45952.403148148151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45952.403148148151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45952.403148148151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45952.403148148151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45952.403148148151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45952.403148148151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45952.403148148151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45952.403148148151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45952.403148148151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45952.403148148151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45952.403148148151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45952.403148148151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45952.403148148151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45952.403148148151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45952.403148148151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45952.403148148151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45952.403148148151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45952.403148148151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45952.403148148151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45952.403148148151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45952.403148148151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45952.403148148151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45952.403148148151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45952.403148148151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45952.403148148151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45952.403148148151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45952.403148148151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45952.403148148151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45952.403148148151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45952.403148148151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45952.403148148151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45952.403148148151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45952.403148148151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45952.403148148151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45952.403148148151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45952.403148148151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45952.403148148151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45952.403148148151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45952.403148148151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45952.403148148151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45952.403148148151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45952.403148148151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45952.403148148151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45952.403148148151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45952.403148148151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45952.403148148151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45952.403148148151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45952.403148148151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45952.403148148151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45952.403148148151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45952.403148148151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45952.403148148151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45952.403148148151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45952.403148148151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45952.403148148151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45952.403148148151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45952.403148148151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ref="G483:G546" ca="1" si="8">IFERROR(NOW()-F483,"-")</f>
        <v>45952.403148148151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45952.403148148151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45952.403148148151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45952.403148148151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45952.403148148151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45952.403148148151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45952.403148148151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45952.403148148151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45952.403148148151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45952.403148148151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45952.403148148151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45952.403148148151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45952.403148148151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45952.403148148151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45952.403148148151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45952.403148148151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45952.403148148151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45952.403148148151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45952.403148148151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45952.403148148151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45952.403148148151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45952.403148148151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45952.403148148151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45952.403148148151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45952.403148148151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45952.403148148151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45952.403148148151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45952.403148148151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45952.403148148151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45952.403148148151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45952.403148148151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45952.403148148151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45952.403148148151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45952.403148148151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45952.403148148151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45952.403148148151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45952.403148148151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45952.403148148151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45952.403148148151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45952.403148148151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45952.403148148151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45952.403148148151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45952.403148148151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45952.403148148151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45952.403148148151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45952.403148148151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45952.403148148151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45952.403148148151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45952.403148148151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45952.403148148151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45952.403148148151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45952.403148148151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45952.403148148151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45952.403148148151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45952.403148148151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45952.403148148151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45952.403148148151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45952.403148148151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45952.403148148151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45952.403148148151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45952.403148148151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45952.403148148151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45952.403148148151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45952.403148148151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ref="G547:G610" ca="1" si="9">IFERROR(NOW()-F547,"-")</f>
        <v>45952.403148148151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45952.403148148151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45952.403148148151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45952.403148148151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45952.403148148151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45952.403148148151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45952.403148148151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45952.403148148151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45952.403148148151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45952.403148148151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45952.403148148151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45952.403148148151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45952.403148148151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45952.403148148151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45952.403148148151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45952.403148148151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45952.403148148151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45952.403148148151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45952.403148148151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45952.403148148151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45952.403148148151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45952.403148148151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45952.403148148151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45952.403148148151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45952.403148148151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45952.403148148151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45952.403148148151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45952.403148148151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45952.403148148151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45952.403148148151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45952.403148148151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45952.403148148151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45952.403148148151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45952.403148148151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45952.403148148151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45952.403148148151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45952.403148148151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45952.403148148151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45952.403148148151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45952.403148148151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45952.403148148151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45952.403148148151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45952.403148148151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45952.403148148151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45952.403148148151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45952.403148148151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45952.403148148151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45952.403148148151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45952.403148148151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45952.403148148151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45952.403148148151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45952.403148148151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45952.403148148151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45952.403148148151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45952.403148148151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45952.403148148151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45952.403148148151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45952.403148148151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45952.403148148151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45952.403148148151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45952.403148148151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45952.403148148151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45952.403148148151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45952.403148148151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ref="G611:G674" ca="1" si="10">IFERROR(NOW()-F611,"-")</f>
        <v>45952.403148148151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45952.403148148151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45952.403148148151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45952.403148148151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45952.403148148151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45952.403148148151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45952.403148148151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45952.403148148151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45952.403148148151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45952.403148148151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45952.403148148151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45952.403148148151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45952.403148148151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45952.403148148151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45952.403148148151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45952.403148148151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45952.403148148151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45952.403148148151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45952.403148148151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45952.403148148151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45952.403148148151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45952.403148148151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45952.403148148151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45952.403148148151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45952.403148148151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45952.403148148151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45952.403148148151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45952.403148148151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45952.403148148151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45952.403148148151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45952.403148148151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45952.403148148151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45952.403148148151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45952.403148148151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45952.403148148151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45952.403148148151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45952.403148148151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45952.403148148151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45952.403148148151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45952.403148148151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45952.403148148151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45952.403148148151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45952.403148148151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45952.403148148151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45952.403148148151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45952.403148148151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45952.403148148151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45952.403148148151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45952.403148148151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45952.403148148151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45952.403148148151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45952.403148148151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45952.403148148151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45952.403148148151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45952.403148148151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45952.403148148151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45952.403148148151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45952.403148148151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45952.403148148151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45952.403148148151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45952.403148148151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45952.403148148151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45952.403148148151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45952.403148148151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ref="G675:G738" ca="1" si="11">IFERROR(NOW()-F675,"-")</f>
        <v>45952.403148148151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45952.403148148151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45952.403148148151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45952.403148148151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45952.403148148151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45952.403148148151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45952.403148148151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45952.403148148151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45952.403148148151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45952.403148148151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45952.403148148151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45952.403148148151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45952.403148148151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45952.403148148151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45952.403148148151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45952.403148148151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45952.403148148151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45952.403148148151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45952.403148148151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45952.403148148151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45952.403148148151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45952.403148148151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45952.403148148151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45952.403148148151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45952.403148148151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45952.403148148151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45952.403148148151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45952.403148148151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45952.403148148151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45952.403148148151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45952.403148148151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45952.403148148151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45952.403148148151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45952.403148148151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45952.403148148151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45952.403148148151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45952.403148148151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45952.403148148151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45952.403148148151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45952.403148148151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45952.403148148151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45952.403148148151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45952.403148148151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45952.403148148151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45952.403148148151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45952.403148148151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45952.403148148151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45952.403148148151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45952.403148148151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45952.403148148151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45952.403148148151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45952.403148148151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45952.403148148151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45952.403148148151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45952.403148148151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45952.403148148151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45952.403148148151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45952.403148148151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45952.403148148151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45952.403148148151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45952.403148148151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45952.403148148151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45952.403148148151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45952.403148148151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ref="G739:G802" ca="1" si="12">IFERROR(NOW()-F739,"-")</f>
        <v>45952.403148148151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45952.403148148151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45952.403148148151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45952.403148148151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45952.403148148151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45952.403148148151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45952.403148148151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45952.403148148151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45952.403148148151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45952.403148148151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45952.403148148151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45952.403148148151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45952.403148148151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45952.403148148151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45952.403148148151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45952.403148148151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45952.403148148151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45952.403148148151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45952.403148148151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45952.403148148151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45952.403148148151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45952.403148148151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45952.403148148151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45952.403148148151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45952.403148148151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45952.403148148151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45952.403148148151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45952.403148148151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45952.403148148151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45952.403148148151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45952.403148148151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45952.403148148151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45952.403148148151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45952.403148148151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45952.403148148151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45952.403148148151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45952.403148148151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45952.403148148151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45952.403148148151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45952.403148148151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45952.403148148151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45952.403148148151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45952.403148148151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45952.403148148151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45952.403148148151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45952.403148148151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45952.403148148151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45952.403148148151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45952.403148148151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45952.403148148151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45952.403148148151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45952.403148148151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45952.403148148151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45952.403148148151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45952.403148148151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45952.403148148151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45952.403148148151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45952.403148148151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45952.403148148151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45952.403148148151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45952.403148148151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45952.403148148151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45952.403148148151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45952.403148148151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ref="G803:G866" ca="1" si="13">IFERROR(NOW()-F803,"-")</f>
        <v>45952.403148148151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45952.403148148151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45952.403148148151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45952.403148148151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45952.403148148151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45952.403148148151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45952.403148148151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45952.403148148151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45952.403148148151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45952.403148148151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45952.403148148151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45952.403148148151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45952.403148148151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45952.403148148151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45952.403148148151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45952.403148148151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45952.403148148151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45952.403148148151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45952.403148148151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45952.403148148151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45952.403148148151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45952.403148148151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45952.403148148151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45952.403148148151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45952.403148148151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45952.403148148151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45952.403148148151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45952.403148148151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45952.403148148151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45952.403148148151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45952.403148148151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45952.403148148151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45952.403148148151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45952.403148148151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45952.403148148151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45952.403148148151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45952.403148148151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45952.403148148151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45952.403148148151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45952.403148148151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45952.403148148151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45952.403148148151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45952.403148148151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45952.403148148151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45952.403148148151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45952.403148148151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45952.403148148151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45952.403148148151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45952.403148148151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45952.403148148151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45952.403148148151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45952.403148148151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45952.403148148151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45952.403148148151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45952.403148148151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45952.403148148151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45952.403148148151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45952.403148148151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45952.403148148151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45952.403148148151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45952.403148148151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45952.403148148151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45952.403148148151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45952.403148148151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ref="G867:G930" ca="1" si="14">IFERROR(NOW()-F867,"-")</f>
        <v>45952.403148148151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45952.403148148151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45952.403148148151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45952.403148148151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45952.403148148151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45952.403148148151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45952.403148148151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45952.403148148151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45952.403148148151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45952.403148148151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45952.403148148151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45952.403148148151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45952.403148148151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45952.403148148151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45952.403148148151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45952.403148148151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45952.403148148151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45952.403148148151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45952.403148148151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45952.403148148151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45952.403148148151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45952.403148148151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45952.403148148151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45952.403148148151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45952.403148148151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45952.403148148151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45952.403148148151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45952.403148148151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45952.403148148151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45952.403148148151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45952.403148148151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45952.403148148151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45952.403148148151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45952.403148148151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45952.403148148151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45952.403148148151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45952.403148148151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45952.403148148151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45952.403148148151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45952.403148148151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45952.403148148151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45952.403148148151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45952.403148148151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45952.403148148151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45952.403148148151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45952.403148148151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45952.403148148151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45952.403148148151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45952.403148148151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45952.403148148151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45952.403148148151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45952.403148148151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45952.403148148151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45952.403148148151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45952.403148148151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45952.403148148151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45952.403148148151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45952.403148148151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45952.403148148151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45952.403148148151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45952.403148148151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45952.403148148151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45952.403148148151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45952.403148148151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ref="G931:G994" ca="1" si="15">IFERROR(NOW()-F931,"-")</f>
        <v>45952.403148148151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45952.403148148151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45952.403148148151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45952.403148148151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45952.403148148151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45952.403148148151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45952.403148148151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45952.403148148151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45952.403148148151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45952.403148148151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45952.403148148151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45952.403148148151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45952.403148148151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45952.403148148151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45952.403148148151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45952.403148148151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45952.403148148151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45952.403148148151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45952.403148148151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45952.403148148151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45952.403148148151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45952.403148148151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45952.403148148151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45952.403148148151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45952.403148148151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45952.403148148151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45952.403148148151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45952.403148148151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45952.403148148151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45952.403148148151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45952.403148148151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45952.403148148151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45952.403148148151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45952.403148148151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45952.403148148151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45952.403148148151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45952.403148148151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45952.403148148151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45952.403148148151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45952.403148148151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45952.403148148151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45952.403148148151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45952.403148148151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45952.403148148151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45952.403148148151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45952.403148148151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45952.403148148151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45952.403148148151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45952.403148148151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45952.403148148151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45952.403148148151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45952.403148148151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45952.403148148151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45952.403148148151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45952.403148148151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45952.403148148151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45952.403148148151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45952.403148148151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45952.403148148151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45952.403148148151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45952.403148148151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45952.403148148151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45952.403148148151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45952.403148148151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ref="G995:G1058" ca="1" si="16">IFERROR(NOW()-F995,"-")</f>
        <v>45952.403148148151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45952.403148148151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45952.403148148151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45952.403148148151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45952.403148148151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45952.403148148151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45952.403148148151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45952.403148148151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45952.403148148151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45952.403148148151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45952.403148148151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45952.403148148151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45952.403148148151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45952.403148148151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45952.403148148151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45952.403148148151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45952.403148148151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45952.403148148151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45952.403148148151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45952.403148148151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45952.403148148151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45952.403148148151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45952.403148148151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45952.403148148151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45952.403148148151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45952.403148148151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45952.403148148151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45952.403148148151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45952.403148148151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45952.403148148151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45952.403148148151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45952.403148148151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45952.403148148151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45952.403148148151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45952.403148148151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45952.403148148151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45952.403148148151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45952.403148148151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45952.403148148151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45952.403148148151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45952.403148148151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45952.403148148151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45952.403148148151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45952.403148148151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45952.403148148151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45952.403148148151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45952.403148148151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45952.403148148151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45952.403148148151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45952.403148148151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45952.403148148151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45952.403148148151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45952.403148148151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45952.403148148151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45952.403148148151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45952.403148148151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45952.403148148151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45952.403148148151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45952.403148148151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45952.403148148151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45952.403148148151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45952.403148148151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45952.403148148151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45952.403148148151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ref="G1059:G1122" ca="1" si="17">IFERROR(NOW()-F1059,"-")</f>
        <v>45952.403148148151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45952.403148148151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45952.403148148151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45952.403148148151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45952.403148148151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45952.403148148151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45952.403148148151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45952.403148148151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45952.403148148151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45952.403148148151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45952.403148148151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45952.403148148151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45952.403148148151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45952.403148148151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45952.403148148151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45952.403148148151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45952.403148148151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45952.403148148151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45952.403148148151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45952.403148148151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45952.403148148151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45952.403148148151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45952.403148148151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45952.403148148151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45952.403148148151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45952.403148148151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45952.403148148151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45952.403148148151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45952.403148148151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45952.403148148151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45952.403148148151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45952.403148148151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45952.403148148151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45952.403148148151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45952.403148148151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45952.403148148151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45952.403148148151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45952.403148148151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45952.403148148151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45952.403148148151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45952.403148148151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45952.403148148151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45952.403148148151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45952.403148148151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45952.403148148151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45952.403148148151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45952.403148148151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45952.403148148151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45952.403148148151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45952.403148148151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45952.403148148151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45952.403148148151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45952.403148148151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45952.403148148151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45952.403148148151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45952.403148148151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45952.403148148151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45952.403148148151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45952.403148148151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45952.403148148151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45952.403148148151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45952.403148148151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45952.403148148151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45952.403148148151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ref="G1123:G1137" ca="1" si="18">IFERROR(NOW()-F1123,"-")</f>
        <v>45952.403148148151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45952.403148148151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45952.403148148151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45952.403148148151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45952.403148148151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45952.403148148151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45952.403148148151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45952.403148148151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45952.403148148151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45952.403148148151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45952.403148148151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45952.403148148151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45952.403148148151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45952.403148148151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45952.403148148151</v>
      </c>
      <c r="H1137" s="22"/>
      <c r="I1137" s="19" t="str">
        <f>IFERROR(VLOOKUP(D1137,DB!A:F,6,0),"")</f>
        <v/>
      </c>
      <c r="J1137" s="18" t="str">
        <f>IFERROR(VLOOKUP(D1137,DB!A:G,7,0),"")</f>
        <v/>
      </c>
      <c r="K1137" s="47"/>
      <c r="L1137" s="23" t="str">
        <f>IFERROR(VLOOKUP(D1137,DB!A:I,9,0),"")</f>
        <v/>
      </c>
    </row>
  </sheetData>
  <dataValidations count="2">
    <dataValidation allowBlank="1" showInputMessage="1" showErrorMessage="1" sqref="E1" xr:uid="{5914219A-CB83-432D-936A-CC0CB6F3982A}"/>
    <dataValidation type="list" allowBlank="1" showInputMessage="1" showErrorMessage="1" sqref="E2:E11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248.92243055555446</v>
      </c>
      <c r="H2" s="101">
        <v>45703.474768518521</v>
      </c>
      <c r="I2" s="98" t="str">
        <f>IFERROR(VLOOKUP(D2,DB!A:F,6,0),"")</f>
        <v>SCECO</v>
      </c>
      <c r="J2" s="98" t="str">
        <f>IFERROR(VLOOKUP(D2,DB!A:G,7,0),"")</f>
        <v>Dead</v>
      </c>
      <c r="K2" s="103" t="s">
        <v>39093</v>
      </c>
      <c r="L2" s="95" t="str">
        <f>IFERROR(VLOOKUP(D2,DB!A:I,9,0),"")</f>
        <v>Latis</v>
      </c>
    </row>
    <row r="3" spans="1:16" ht="15" customHeight="1">
      <c r="A3" s="121"/>
      <c r="B3" s="121" t="str">
        <f>IFERROR(VLOOKUP(D3,DB!A:K,11,0),"")</f>
        <v/>
      </c>
      <c r="C3" s="122"/>
      <c r="D3" s="95"/>
      <c r="E3" s="100"/>
      <c r="F3" s="125"/>
      <c r="G3" s="126">
        <f ca="1">IFERROR(NOW()-F3,"")</f>
        <v>45952.403148148151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45952.403148148151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45952.403148148151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45952.403148148151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45952.403148148151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45952.403148148151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45952.403148148151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45952.403148148151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45952.403148148151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45952.403148148151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45952.403148148151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45952.403148148151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45952.403148148151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45952.403148148151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45952.403148148151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45952.403148148151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45952.403148148151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45952.403148148151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45952.403148148151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45952.403148148151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45952.403148148151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45952.403148148151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45952.403148148151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45952.403148148151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45952.403148148151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45952.403148148151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45952.403148148151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45952.403148148151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45952.403148148151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45952.403148148151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45952.403148148151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45952.403148148151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45952.403148148151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45952.403148148151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45952.403148148151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45952.403148148151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45952.403148148151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45952.403148148151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45952.403148148151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45952.403148148151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45952.403148148151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45952.403148148151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45952.403148148151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45952.403148148151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45952.403148148151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45952.403148148151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45952.403148148151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45952.403148148151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45952.403148148151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45952.403148148151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45952.403148148151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45952.403148148151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45952.403148148151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45952.403148148151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45952.403148148151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45952.403148148151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45952.403148148151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45952.403148148151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45952.403148148151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45952.403148148151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45952.403148148151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45952.403148148151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45952.403148148151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45952.403148148151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45952.403148148151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45952.403148148151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45952.403148148151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45952.403148148151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45952.403148148151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45952.403148148151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45952.403148148151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45952.403148148151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45952.403148148151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45952.403148148151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45952.403148148151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45952.403148148151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45952.403148148151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45952.403148148151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45952.403148148151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45952.403148148151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45952.403148148151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45952.403148148151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45952.403148148151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45952.403148148151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45952.403148148151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45952.403148148151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45952.403148148151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45952.403148148151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45952.403148148151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45952.403148148151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45952.403148148151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45952.403148148151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45952.403148148151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45952.403148148151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45952.403148148151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45952.403148148151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45952.403148148151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45952.403148148151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45952.403148148151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45952.403148148151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45952.403148148151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45952.403148148151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45952.403148148151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45952.403148148151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45952.403148148151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45952.403148148151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45952.403148148151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45952.403148148151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45952.403148148151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45952.403148148151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45952.403148148151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45952.403148148151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45952.403148148151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45952.403148148151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45952.403148148151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45952.403148148151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45952.403148148151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45952.403148148151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45952.403148148151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45952.403148148151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45952.403148148151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45952.403148148151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45952.403148148151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45952.403148148151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45952.403148148151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45952.403148148151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45952.403148148151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45952.403148148151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45952.403148148151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45952.403148148151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45952.403148148151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45952.403148148151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45952.403148148151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45952.403148148151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45952.403148148151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45952.403148148151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45952.403148148151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45952.403148148151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45952.403148148151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45952.403148148151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45952.403148148151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45952.403148148151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45952.403148148151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45952.403148148151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45952.403148148151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45952.403148148151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45952.403148148151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45952.403148148151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45952.403148148151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45952.403148148151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45952.403148148151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45952.403148148151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45952.403148148151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45952.403148148151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45952.403148148151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45952.403148148151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45952.403148148151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45952.403148148151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45952.403148148151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45952.403148148151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45952.403148148151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45952.403148148151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45952.403148148151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45952.403148148151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45952.403148148151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45952.403148148151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45952.403148148151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45952.403148148151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45952.403148148151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45952.403148148151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45952.403148148151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45952.403148148151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45952.403148148151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45952.403148148151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45952.403148148151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45952.403148148151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45952.403148148151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45952.403148148151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45952.403148148151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45952.403148148151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45952.403148148151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45952.403148148151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45952.403148148151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45952.403148148151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45952.403148148151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45952.403148148151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45952.403148148151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45952.403148148151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45952.403148148151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45952.403148148151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45952.403148148151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45952.403148148151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45952.403148148151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45952.403148148151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45952.403148148151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45952.403148148151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45952.403148148151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45952.403148148151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45952.403148148151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45952.403148148151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45952.403148148151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45952.403148148151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45952.403148148151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45952.403148148151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45952.403148148151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45952.403148148151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45952.403148148151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45952.403148148151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45952.403148148151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45952.403148148151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45952.403148148151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45952.403148148151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45952.403148148151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45952.403148148151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45952.403148148151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45952.403148148151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45952.403148148151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45952.403148148151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45952.403148148151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45952.403148148151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45952.403148148151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45952.403148148151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45952.403148148151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45952.403148148151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45952.403148148151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45952.403148148151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45952.403148148151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45952.403148148151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45952.403148148151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45952.403148148151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45952.403148148151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45952.403148148151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45952.403148148151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45952.403148148151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45952.403148148151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45952.403148148151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45952.403148148151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45952.403148148151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45952.403148148151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45952.403148148151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45952.403148148151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45952.403148148151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45952.403148148151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45952.403148148151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45952.403148148151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45952.403148148151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45952.403148148151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45952.403148148151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45952.403148148151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45952.403148148151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45952.403148148151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45952.403148148151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45952.403148148151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45952.403148148151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45952.403148148151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45952.403148148151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45952.403148148151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45952.403148148151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45952.403148148151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45952.403148148151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45952.403148148151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45952.403148148151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45952.403148148151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45952.403148148151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45952.403148148151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45952.403148148151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45952.403148148151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45952.403148148151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45952.403148148151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45952.403148148151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45952.403148148151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45952.403148148151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45952.403148148151</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45952.403148148151</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39094</v>
      </c>
      <c r="B2" s="37" t="str">
        <f>IFERROR(VLOOKUP(D2,DB!A:K,11,0),"")</f>
        <v>R5</v>
      </c>
      <c r="C2" s="37">
        <v>3</v>
      </c>
      <c r="D2" s="120" t="s">
        <v>36034</v>
      </c>
      <c r="E2" s="37" t="s">
        <v>38998</v>
      </c>
      <c r="F2" s="38">
        <v>45891.832060185188</v>
      </c>
      <c r="G2" s="146">
        <f ca="1">IFERROR(NOW()-F2,"")</f>
        <v>60.571087962962338</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26.214270833334012</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7.6315740740756155</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39079</v>
      </c>
      <c r="F5" s="155">
        <v>45948.661111111112</v>
      </c>
      <c r="G5" s="156">
        <f ca="1">IFERROR(NOW()-F5,"")</f>
        <v>3.7420370370382443</v>
      </c>
      <c r="H5" s="155">
        <v>45948.661111111112</v>
      </c>
      <c r="I5" s="154" t="str">
        <f>IFERROR(VLOOKUP(D5,DB!A:F,6,0),"")</f>
        <v>SCECO</v>
      </c>
      <c r="J5" s="154" t="str">
        <f>IFERROR(VLOOKUP(D5,DB!A:G,7,0),"")</f>
        <v>Dead</v>
      </c>
      <c r="K5" s="154" t="s">
        <v>39101</v>
      </c>
      <c r="L5" s="154" t="str">
        <f>IFERROR(VLOOKUP(D5,DB!A:I,9,0),"")</f>
        <v>Latis</v>
      </c>
    </row>
    <row r="6" spans="1:13" ht="15">
      <c r="A6" s="161"/>
      <c r="B6" s="161" t="str">
        <f>IFERROR(VLOOKUP(D6,DB!A:K,11,0),"")</f>
        <v/>
      </c>
      <c r="C6" s="161"/>
      <c r="D6" s="161"/>
      <c r="E6" s="161"/>
      <c r="F6" s="162"/>
      <c r="G6" s="163">
        <f ca="1">IFERROR(NOW()-F6,"")</f>
        <v>45952.403148148151</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45952.403148148151</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45952.403148148151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45952.403148148151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45952.403148148151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45952.403148148151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45952.403148148151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45952.403148148151</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45952.403148148151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45952.403148148151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45952.403148148151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45952.403148148151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45952.403148148151</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45952.403148148151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45952.403148148151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45952.403148148151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45952.403148148151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45952.403148148151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45952.403148148151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45952.403148148151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45952.403148148151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45952.403148148151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45952.403148148151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45952.403148148151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45952.403148148151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45952.403148148151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45952.403148148151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45952.403148148151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45952.403148148151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45952.403148148151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45952.403148148151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45952.403148148151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45952.403148148151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45952.403148148151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45952.403148148151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45952.403148148151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45952.403148148151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45952.403148148151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45952.403148148151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45952.403148148151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45952.403148148151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45952.403148148151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45952.403148148151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45952.403148148151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45952.403148148151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45952.403148148151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45952.403148148151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45952.403148148151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45952.403148148151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45952.403148148151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45952.403148148151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45952.403148148151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45952.403148148151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45952.403148148151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45952.403148148151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45952.403148148151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45952.403148148151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45952.403148148151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45952.403148148151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45952.403148148151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45952.403148148151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45952.403148148151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45952.403148148151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45952.403148148151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45952.403148148151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45952.403148148151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45952.403148148151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45952.403148148151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45952.403148148151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45952.403148148151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45952.403148148151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45952.403148148151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45952.403148148151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45952.403148148151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45952.403148148151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45952.403148148151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45952.403148148151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45952.403148148151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45952.403148148151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45952.403148148151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45952.403148148151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45952.403148148151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45952.403148148151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45952.403148148151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45952.403148148151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45952.403148148151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45952.403148148151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45952.403148148151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45952.403148148151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45952.403148148151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45952.403148148151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45952.403148148151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45952.403148148151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45952.403148148151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45952.403148148151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45952.403148148151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45952.403148148151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45952.403148148151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45952.403148148151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45952.403148148151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45952.403148148151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45952.403148148151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45952.403148148151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45952.403148148151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45952.403148148151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45952.403148148151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45952.403148148151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45952.403148148151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45952.403148148151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45952.403148148151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45952.403148148151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45952.403148148151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45952.403148148151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45952.403148148151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45952.403148148151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45952.403148148151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45952.403148148151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45952.403148148151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45952.403148148151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45952.403148148151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45952.403148148151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45952.403148148151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45952.403148148151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45952.403148148151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45952.403148148151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45952.403148148151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45952.403148148151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45952.403148148151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45952.403148148151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45952.403148148151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45952.403148148151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45952.403148148151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45952.403148148151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45952.403148148151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45952.403148148151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45952.403148148151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45952.403148148151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45952.403148148151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45952.403148148151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45952.403148148151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45952.403148148151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45952.403148148151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45952.403148148151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45952.403148148151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45952.403148148151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45952.403148148151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45952.403148148151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45952.403148148151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45952.403148148151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45952.403148148151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45952.403148148151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45952.403148148151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45952.403148148151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45952.403148148151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45952.403148148151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45952.403148148151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45952.403148148151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45952.403148148151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45952.403148148151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45952.403148148151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45952.403148148151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45952.403148148151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45952.403148148151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45952.403148148151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45952.403148148151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45952.403148148151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45952.403148148151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45952.403148148151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45952.403148148151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45952.403148148151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45952.403148148151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45952.403148148151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45952.403148148151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45952.403148148151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45952.403148148151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45952.403148148151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45952.403148148151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45952.403148148151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45952.403148148151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45952.403148148151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45952.403148148151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45952.403148148151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45952.403148148151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45952.403148148151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45952.403148148151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45952.403148148151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45952.403148148151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45952.403148148151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45952.403148148151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45952.403148148151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45952.403148148151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45952.403148148151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45952.403148148151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45952.403148148151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45952.403148148151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45952.403148148151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45952.403148148151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45952.403148148151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45952.403148148151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45952.403148148151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45952.403148148151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45952.403148148151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45952.403148148151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45952.403148148151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45952.403148148151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45952.403148148151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45952.403148148151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45952.403148148151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45952.403148148151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45952.403148148151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45952.403148148151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45952.403148148151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45952.403148148151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45952.403148148151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45952.403148148151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45952.403148148151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45952.403148148151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45952.403148148151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45952.403148148151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45952.403148148151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45952.403148148151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45952.403148148151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45952.403148148151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45952.403148148151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45952.403148148151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45952.403148148151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45952.403148148151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45952.403148148151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45952.403148148151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45952.403148148151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45952.403148148151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45952.403148148151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45952.403148148151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45952.403148148151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45952.403148148151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45952.403148148151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45952.403148148151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45952.403148148151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45952.403148148151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45952.403148148151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45952.403148148151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45952.403148148151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45952.403148148151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45952.403148148151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45952.403148148151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45952.403148148151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45952.403148148151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45952.403148148151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45952.403148148151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45952.403148148151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45952.403148148151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45952.403148148151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45952.403148148151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45952.403148148151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45952.403148148151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45952.403148148151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45952.403148148151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45952.403148148151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45952.403148148151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45952.403148148151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45952.403148148151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45952.403148148151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45952.403148148151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45952.403148148151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45952.403148148151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45952.403148148151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45952.403148148151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45952.403148148151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45952.403148148151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45952.403148148151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45952.403148148151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45952.403148148151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45952.403148148151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45952.403148148151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45952.403148148151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45952.403148148151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45952.403148148151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45952.403148148151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45952.403148148151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45952.403148148151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45952.403148148151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45952.403148148151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45952.403148148151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45952.403148148151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45952.403148148151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45952.403148148151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45952.403148148151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45952.403148148151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45952.403148148151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45952.403148148151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45952.403148148151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45952.403148148151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45952.403148148151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45952.403148148151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45952.403148148151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45952.403148148151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45952.403148148151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45952.403148148151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45952.403148148151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45952.403148148151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45952.403148148151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45952.403148148151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45952.403148148151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45952.403148148151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45952.403148148151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45952.403148148151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45952.403148148151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45952.403148148151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45952.403148148151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45952.403148148151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45952.403148148151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45952.403148148151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45952.403148148151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45952.403148148151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45952.403148148151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45952.403148148151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45952.403148148151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45952.403148148151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45952.403148148151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45952.403148148151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45952.403148148151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45952.403148148151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45952.403148148151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45952.403148148151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45952.403148148151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45952.403148148151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45952.403148148151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45952.403148148151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45952.403148148151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45952.403148148151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45952.403148148151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45952.403148148151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45952.403148148151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45952.403148148151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45952.403148148151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45952.403148148151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45952.403148148151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45952.403148148151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45952.403148148151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45952.403148148151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45952.403148148151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45952.403148148151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45952.403148148151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45952.403148148151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45952.403148148151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45952.403148148151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45952.403148148151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45952.403148148151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45952.403148148151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45952.403148148151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45952.403148148151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45952.403148148151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45952.403148148151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45952.403148148151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45952.403148148151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45952.403148148151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45952.403148148151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45952.403148148151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45952.403148148151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45952.403148148151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45952.403148148151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45952.403148148151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45952.403148148151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45952.403148148151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45952.403148148151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45952.403148148151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45952.403148148151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45952.403148148151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45952.403148148151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45952.403148148151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45952.403148148151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45952.403148148151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45952.403148148151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45952.403148148151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45952.403148148151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45952.403148148151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45952.403148148151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45952.403148148151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45952.403148148151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45952.403148148151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45952.403148148151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45952.403148148151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45952.403148148151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45952.403148148151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45952.403148148151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45952.403148148151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45952.403148148151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45952.403148148151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45952.403148148151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45952.403148148151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45952.403148148151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45952.403148148151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45952.403148148151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45952.403148148151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45952.403148148151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45952.403148148151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45952.403148148151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45952.403148148151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45952.403148148151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45952.403148148151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45952.403148148151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45952.403148148151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45952.403148148151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45952.403148148151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45952.403148148151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45952.403148148151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45952.403148148151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45952.403148148151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45952.403148148151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45952.403148148151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45952.403148148151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45952.403148148151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45952.403148148151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45952.403148148151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45952.403148148151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45952.403148148151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45952.403148148151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45952.403148148151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45952.403148148151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45952.403148148151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45952.403148148151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45952.403148148151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45952.403148148151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45952.403148148151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45952.403148148151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45952.403148148151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45952.403148148151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45952.403148148151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45952.403148148151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45952.403148148151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45952.403148148151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45952.403148148151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45952.403148148151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45952.403148148151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45952.403148148151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45952.403148148151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45952.403148148151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45952.403148148151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45952.403148148151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45952.403148148151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45952.403148148151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45952.403148148151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45952.403148148151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45952.403148148151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45952.403148148151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45952.403148148151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45952.403148148151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45952.403148148151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45952.403148148151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45952.403148148151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45952.403148148151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45952.403148148151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45952.403148148151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45952.403148148151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45952.403148148151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45952.403148148151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45952.403148148151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45952.403148148151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45952.403148148151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45952.403148148151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45952.403148148151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45952.403148148151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45952.403148148151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45952.403148148151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45952.403148148151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45952.403148148151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45952.403148148151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45952.403148148151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45952.403148148151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45952.403148148151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45952.403148148151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45952.403148148151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45952.403148148151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45952.403148148151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45952.403148148151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45952.403148148151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45952.403148148151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45952.403148148151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45952.403148148151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45952.403148148151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45952.403148148151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45952.403148148151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45952.403148148151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45952.403148148151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45952.403148148151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45952.403148148151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45952.403148148151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45952.403148148151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45952.403148148151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45952.403148148151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45952.403148148151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45952.403148148151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45952.403148148151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45952.403148148151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45952.403148148151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45952.403148148151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45952.403148148151</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45952.403148148151</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45952.403148148151</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45952.403148148151</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45952.403148148151</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45952.403148148151</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45952.403148148151</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45952.403148148151</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45952.403148148151</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45952.403148148151</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45952.403148148151</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45952.403148148151</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30" ht="15"/>
    <row r="1332" ht="15"/>
    <row r="1333"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3"/>
  <sheetViews>
    <sheetView workbookViewId="0">
      <selection activeCell="F2" sqref="F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3</v>
      </c>
      <c r="D2" s="105" t="s">
        <v>32623</v>
      </c>
      <c r="E2" s="108" t="s">
        <v>38998</v>
      </c>
      <c r="F2" s="109">
        <v>45952.335289351853</v>
      </c>
      <c r="G2" s="78">
        <f ca="1">IFERROR(NOW()-F2,"-")</f>
        <v>6.7858796297514345E-2</v>
      </c>
      <c r="H2" s="109">
        <v>45952.326793981483</v>
      </c>
      <c r="I2" s="105" t="str">
        <f>IFERROR(VLOOKUP(D2,DB!A:F,6,0),"")</f>
        <v>SCECO</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45952.403148148151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45952.403148148151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45952.403148148151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45952.403148148151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45952.403148148151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45952.403148148151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45952.403148148151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45952.403148148151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45952.403148148151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45952.403148148151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45952.403148148151</v>
      </c>
      <c r="H13" s="109"/>
      <c r="I13" s="105" t="str">
        <f>IFERROR(VLOOKUP(D13,DB!A:F,6,0),"")</f>
        <v/>
      </c>
      <c r="J13" s="104" t="str">
        <f>IFERROR(VLOOKUP(D13,DB!A:G,7,0),"")</f>
        <v/>
      </c>
      <c r="K13" s="110"/>
      <c r="L13" s="111" t="str">
        <f>IFERROR(VLOOKUP(D13,DB!A:I,9,0),"")</f>
        <v/>
      </c>
    </row>
  </sheetData>
  <dataValidations count="2">
    <dataValidation allowBlank="1" showInputMessage="1" showErrorMessage="1" sqref="E1" xr:uid="{380493DB-286A-4683-AF55-C78F04945A49}"/>
    <dataValidation type="list" allowBlank="1" showInputMessage="1" showErrorMessage="1" sqref="E2:E1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2025-10-22T06:42:34Z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