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775" documentId="13_ncr:1_{F6CB121F-512D-4AA6-A0C1-0FB36C537598}" xr6:coauthVersionLast="47" xr6:coauthVersionMax="47" xr10:uidLastSave="{A9D62083-1E59-4488-BDB6-E0A3FFBE0412}"/>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5" i="6"/>
  <c r="G2" i="6"/>
  <c r="G3" i="6"/>
  <c r="G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3" i="1"/>
  <c r="J8"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B4" i="5"/>
  <c r="B5" i="5"/>
  <c r="B6" i="5"/>
  <c r="B7" i="5"/>
  <c r="B8" i="5"/>
  <c r="B9" i="5"/>
  <c r="B10" i="5"/>
  <c r="B11" i="5"/>
  <c r="B12" i="5"/>
  <c r="B13" i="5"/>
  <c r="B14" i="5"/>
  <c r="B15" i="5"/>
  <c r="B16" i="5"/>
  <c r="B17" i="5"/>
  <c r="B18" i="5"/>
  <c r="B19" i="5"/>
  <c r="B20"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<sst xmlns="http://schemas.openxmlformats.org/spreadsheetml/2006/main" count="178588" uniqueCount="39078">
  <si>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</si>
  <si>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</si>
  <si>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</si>
  <si>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</si>
  <si>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</si>
  <si>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</si>
  <si>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</si>
  <si>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</si>
  <si>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</si>
  <si>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</si>
  <si>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</si>
  <si>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</si>
  <si>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</si>
  <si>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</si>
  <si>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</si>
  <si>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</si>
  <si>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</si>
  <si>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</si>
  <si>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</si>
  <si>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</si>
  <si>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</si>
  <si>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</si>
  <si>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</si>
  <si>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</si>
  <si>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</si>
  <si>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</si>
  <si>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</si>
  <si>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</si>
  <si>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</si>
  <si>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</si>
  <si>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</si>
  <si>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</si>
  <si>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</si>
  <si>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</si>
  <si>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</si>
  <si>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</si>
  <si>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</si>
  <si>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</si>
  <si>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</si>
  <si>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</si>
  <si>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</si>
  <si>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</si>
  <si>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</si>
  <si>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</si>
  <si>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</si>
  <si>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</si>
  <si>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</si>
  <si>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</si>
  <si>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</si>
  <si>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</si>
  <si>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</si>
  <si>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</si>
  <si>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</si>
  <si>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</si>
  <si>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</si>
  <si>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</si>
  <si>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</si>
  <si>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</si>
  <si>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</si>
  <si>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</si>
  <si>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</si>
  <si>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</si>
  <si>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</si>
  <si>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</si>
  <si>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</si>
  <si>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</si>
  <si>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</si>
  <si>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</si>
  <si>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</si>
  <si>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</si>
  <si>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</si>
  <si>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</si>
  <si>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</si>
  <si>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</si>
  <si>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</si>
  <si>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</si>
  <si>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</si>
  <si>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</si>
  <si>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</si>
  <si>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</si>
  <si>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</si>
  <si>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</si>
  <si>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</si>
  <si>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</si>
  <si>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</si>
  <si>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</si>
  <si>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</si>
  <si>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</si>
  <si>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</si>
  <si>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</si>
  <si>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</si>
  <si>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</si>
  <si>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</si>
  <si>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</si>
  <si>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</si>
  <si>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</si>
  <si>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</si>
  <si>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</si>
  <si>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</si>
  <si>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</si>
  <si>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</si>
  <si>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</si>
  <si>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</si>
  <si>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</si>
  <si>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</si>
  <si>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</si>
  <si>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</si>
  <si>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</si>
  <si>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</si>
  <si>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</si>
  <si>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</si>
  <si>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</si>
  <si>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</si>
  <si>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</si>
  <si>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</si>
  <si>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</si>
  <si>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</si>
  <si>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</si>
  <si>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</si>
  <si>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</si>
  <si>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</si>
  <si>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</si>
  <si>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</si>
  <si>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</si>
  <si>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</si>
  <si>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</si>
  <si>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</si>
  <si>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</si>
  <si>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</si>
  <si>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</si>
  <si>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</si>
  <si>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</si>
  <si>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</si>
  <si>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</si>
  <si>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</si>
  <si>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</si>
  <si>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</si>
  <si>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</si>
  <si>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</si>
  <si>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</si>
  <si>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</si>
  <si>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</si>
  <si>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</si>
  <si>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</si>
  <si>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</si>
  <si>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</si>
  <si>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</si>
  <si>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</si>
  <si>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</si>
  <si>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</si>
  <si>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</si>
  <si>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</si>
  <si>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</si>
  <si>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</si>
  <si>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</si>
  <si>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</si>
  <si>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</si>
  <si>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</si>
  <si>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</si>
  <si>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</si>
  <si>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</si>
  <si>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</si>
  <si>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</si>
  <si>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</si>
  <si>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</si>
  <si>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</si>
  <si>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</si>
  <si>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</si>
  <si>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</si>
  <si>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</si>
  <si>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</si>
  <si>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</si>
  <si>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</si>
  <si>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</si>
  <si>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</si>
  <si>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</si>
  <si>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</si>
  <si>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</si>
  <si>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</si>
  <si>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</si>
  <si>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</si>
  <si>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</si>
  <si>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</si>
  <si>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</si>
  <si>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</si>
  <si>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</si>
  <si>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</si>
  <si>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</si>
  <si>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</si>
  <si>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</si>
  <si>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</si>
  <si>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</si>
  <si>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</si>
  <si>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</si>
  <si>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</si>
  <si>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</si>
  <si>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</si>
  <si>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</si>
  <si>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</si>
  <si>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</si>
  <si>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</si>
  <si>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</si>
  <si>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</si>
  <si>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</si>
  <si>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</si>
  <si>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</si>
  <si>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</si>
  <si>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</si>
  <si>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</si>
  <si>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</si>
  <si>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</si>
  <si>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</si>
  <si>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</si>
  <si>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</si>
  <si>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</si>
  <si>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</si>
  <si>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</si>
  <si>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</si>
  <si>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</si>
  <si>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</si>
  <si>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</si>
  <si>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</si>
  <si>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</si>
  <si>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</si>
  <si>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</si>
  <si>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</si>
  <si>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</si>
  <si>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</si>
  <si>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</si>
  <si>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</si>
  <si>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</si>
  <si>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</si>
  <si>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</si>
  <si>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</si>
  <si>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</si>
  <si>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</si>
  <si>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</si>
  <si>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</si>
  <si>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</si>
  <si>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</si>
  <si>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</si>
  <si>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</si>
  <si>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</si>
  <si>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</si>
  <si>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</si>
  <si>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</si>
  <si>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</si>
  <si>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</si>
  <si>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</si>
  <si>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</si>
  <si>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</si>
  <si>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</si>
  <si>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</si>
  <si>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</si>
  <si>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</si>
  <si>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</si>
  <si>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</si>
  <si>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</si>
  <si>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</si>
  <si>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</si>
  <si>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</si>
  <si>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</si>
  <si>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</si>
  <si>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</si>
  <si>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</si>
  <si>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</si>
  <si>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</si>
  <si>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</si>
  <si>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</si>
  <si>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</si>
  <si>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</si>
  <si>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</si>
  <si>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</si>
  <si>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</si>
  <si>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</si>
  <si>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</si>
  <si>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</si>
  <si>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</si>
  <si>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</si>
  <si>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</si>
  <si>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</si>
  <si>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</si>
  <si>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</si>
  <si>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</si>
  <si>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</si>
  <si>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</si>
  <si>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</si>
  <si>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</si>
  <si>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</si>
  <si>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</si>
  <si>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</si>
  <si>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</si>
  <si>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</si>
  <si>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</si>
  <si>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</si>
  <si>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</si>
  <si>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</si>
  <si>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</si>
  <si>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</si>
  <si>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</si>
  <si>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</si>
  <si>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</si>
  <si>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</si>
  <si>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</si>
  <si>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</si>
  <si>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</si>
  <si>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</si>
  <si>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</si>
  <si>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</si>
  <si>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</si>
  <si>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</si>
  <si>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</si>
  <si>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</si>
  <si>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</si>
  <si>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</si>
  <si>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</si>
  <si>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</si>
  <si>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</si>
  <si>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</si>
  <si>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</si>
  <si>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</si>
  <si>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</si>
  <si>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</si>
  <si>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</si>
  <si>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</si>
  <si>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</si>
  <si>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</si>
  <si>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</si>
  <si>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</si>
  <si>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</si>
  <si>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</si>
  <si>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</si>
  <si>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</si>
  <si>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</si>
  <si>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</si>
  <si>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</si>
  <si>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</si>
  <si>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</si>
  <si>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</si>
  <si>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</si>
  <si>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</si>
  <si>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</si>
  <si>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</si>
  <si>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</si>
  <si>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</si>
  <si>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</si>
  <si>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</si>
  <si>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</si>
  <si>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</si>
  <si>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</si>
  <si>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</si>
  <si>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</si>
  <si>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</si>
  <si>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</si>
  <si>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</si>
  <si>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</si>
  <si>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</si>
  <si>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</si>
  <si>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</si>
  <si>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</si>
  <si>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</si>
  <si>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</si>
  <si>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</si>
  <si>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</si>
  <si>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</si>
  <si>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</si>
  <si>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</si>
  <si>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</si>
  <si>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</si>
  <si>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</si>
  <si>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</si>
  <si>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</si>
  <si>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</si>
  <si>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</si>
  <si>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</si>
  <si>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</si>
  <si>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</si>
  <si>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</si>
  <si>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</si>
  <si>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</si>
  <si>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</si>
  <si>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</si>
  <si>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</si>
  <si>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</si>
  <si>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</si>
  <si>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</si>
  <si>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</si>
  <si>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</si>
  <si>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</si>
  <si>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</si>
  <si>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</si>
  <si>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</si>
  <si>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</si>
  <si>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</si>
  <si>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</si>
  <si>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</si>
  <si>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</si>
  <si>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</si>
  <si>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</si>
  <si>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</si>
  <si>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</si>
  <si>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</si>
  <si>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</si>
  <si>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</si>
  <si>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</si>
  <si>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</si>
  <si>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</si>
  <si>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</si>
  <si>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</si>
  <si>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</si>
  <si>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</si>
  <si>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</si>
  <si>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</si>
  <si>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</si>
  <si>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</si>
  <si>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</si>
  <si>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</si>
  <si>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</si>
  <si>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</si>
  <si>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</si>
  <si>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</si>
  <si>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</si>
  <si>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</si>
  <si>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</si>
  <si>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</si>
  <si>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</si>
  <si>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</si>
  <si>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</si>
  <si>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</si>
  <si>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</si>
  <si>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</si>
  <si>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</si>
  <si>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</si>
  <si>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</si>
  <si>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</si>
  <si>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</si>
  <si>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</si>
  <si>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</si>
  <si>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</si>
  <si>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</si>
  <si>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</si>
  <si>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</si>
  <si>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</si>
  <si>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</si>
  <si>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</si>
  <si>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</si>
  <si>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</si>
  <si>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</si>
  <si>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</si>
  <si>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</si>
  <si>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</si>
  <si>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</si>
  <si>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</si>
  <si>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</si>
  <si>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</si>
  <si>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</si>
  <si>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</si>
  <si>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</si>
  <si>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</si>
  <si>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</si>
  <si>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</si>
  <si>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</si>
  <si>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</si>
  <si>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</si>
  <si>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</si>
  <si>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</si>
  <si>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</si>
  <si>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</si>
  <si>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</si>
  <si>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</si>
  <si>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</si>
  <si>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</si>
  <si>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</si>
  <si>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</si>
  <si>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</si>
  <si>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</si>
  <si>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</si>
  <si>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</si>
  <si>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</si>
  <si>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</si>
  <si>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</si>
  <si>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</si>
  <si>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</si>
  <si>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</si>
  <si>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</si>
  <si>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</si>
  <si>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</si>
  <si>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</si>
  <si>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</si>
  <si>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</si>
  <si>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</si>
  <si>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</si>
  <si>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</si>
  <si>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</si>
  <si>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</si>
  <si>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</si>
  <si>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</si>
  <si>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</si>
  <si>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</si>
  <si>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</si>
  <si>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</si>
  <si>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</si>
  <si>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</si>
  <si>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</si>
  <si>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</si>
  <si>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</si>
  <si>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</si>
  <si>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</si>
  <si>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</si>
  <si>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</si>
  <si>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</si>
  <si>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</si>
  <si>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</si>
  <si>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</si>
  <si>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</si>
  <si>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</si>
  <si>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</si>
  <si>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</si>
  <si>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</si>
  <si>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</si>
  <si>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</si>
  <si>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</si>
  <si>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</si>
  <si>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</si>
  <si>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</si>
  <si>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</si>
  <si>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</si>
  <si>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</si>
  <si>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</si>
  <si>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</si>
  <si>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</si>
  <si>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</si>
  <si>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</si>
  <si>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</si>
  <si>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</si>
  <si>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</si>
  <si>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</si>
  <si>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</si>
  <si>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</si>
  <si>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</si>
  <si>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</si>
  <si>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</si>
  <si>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</si>
  <si>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</si>
  <si>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</si>
  <si>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</si>
  <si>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</si>
  <si>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</si>
  <si>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</si>
  <si>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</si>
  <si>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</si>
  <si>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</si>
  <si>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</si>
  <si>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</si>
  <si>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</si>
  <si>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</si>
  <si>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</si>
  <si>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</si>
  <si>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</si>
  <si>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</si>
  <si>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</si>
  <si>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</si>
  <si>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</si>
  <si>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</si>
  <si>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</si>
  <si>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</si>
  <si>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</si>
  <si>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</si>
  <si>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</si>
  <si>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</si>
  <si>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</si>
  <si>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</si>
  <si>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</si>
  <si>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</si>
  <si>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</si>
  <si>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</si>
  <si>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</si>
  <si>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</si>
  <si>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</si>
  <si>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</si>
  <si>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</si>
  <si>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</si>
  <si>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</si>
  <si>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</si>
  <si>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</si>
  <si>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</si>
  <si>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</si>
  <si>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</si>
  <si>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</si>
  <si>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</si>
  <si>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</si>
  <si>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</si>
  <si>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</si>
  <si>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</si>
  <si>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</si>
  <si>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</si>
  <si>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</si>
  <si>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</si>
  <si>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</si>
  <si>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</si>
  <si>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</si>
  <si>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</si>
  <si>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</si>
  <si>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</si>
  <si>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</si>
  <si>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</si>
  <si>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</si>
  <si>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</si>
  <si>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</si>
  <si>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</si>
  <si>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</si>
  <si>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</si>
  <si>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</si>
  <si>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</si>
  <si>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</si>
  <si>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</si>
  <si>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</si>
  <si>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</si>
  <si>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</si>
  <si>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</si>
  <si>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</si>
  <si>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</si>
  <si>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</si>
  <si>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</si>
  <si>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</si>
  <si>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</si>
  <si>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</si>
  <si>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</si>
  <si>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</si>
  <si>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</si>
  <si>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</si>
  <si>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</si>
  <si>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</si>
  <si>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</si>
  <si>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</si>
  <si>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</si>
  <si>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</si>
  <si>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</si>
  <si>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</si>
  <si>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</si>
  <si>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</si>
  <si>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</si>
  <si>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</si>
  <si>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</si>
  <si>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</si>
  <si>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</si>
  <si>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</si>
  <si>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</si>
  <si>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</si>
  <si>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</si>
  <si>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</si>
  <si>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</si>
  <si>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</si>
  <si>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</si>
  <si>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</si>
  <si>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</si>
  <si>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</si>
  <si>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</si>
  <si>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</si>
  <si>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</si>
  <si>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</si>
  <si>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</si>
  <si>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</si>
  <si>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</si>
  <si>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</si>
  <si>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</si>
  <si>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</si>
  <si>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</si>
  <si>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</si>
  <si>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</si>
  <si>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</si>
  <si>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</si>
  <si>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</si>
  <si>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</si>
  <si>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</si>
  <si>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</si>
  <si>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</si>
  <si>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</si>
  <si>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</si>
  <si>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</si>
  <si>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</si>
  <si>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</si>
  <si>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</si>
  <si>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</si>
  <si>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</si>
  <si>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</si>
  <si>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</si>
  <si>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</si>
  <si>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</si>
  <si>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</si>
  <si>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</si>
  <si>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</si>
  <si>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</si>
  <si>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</si>
  <si>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</si>
  <si>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</si>
  <si>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</si>
  <si>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</si>
  <si>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</si>
  <si>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</si>
  <si>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</si>
  <si>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</si>
  <si>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</si>
  <si>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</si>
  <si>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</si>
  <si>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</si>
  <si>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</si>
  <si>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</si>
  <si>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</si>
  <si>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</si>
  <si>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</si>
  <si>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</si>
  <si>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</si>
  <si>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</si>
  <si>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</si>
  <si>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</si>
  <si>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</si>
  <si>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</si>
  <si>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</si>
  <si>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</si>
  <si>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</si>
  <si>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</si>
  <si>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</si>
  <si>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</si>
  <si>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</si>
  <si>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</si>
  <si>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</si>
  <si>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</si>
  <si>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</si>
  <si>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</si>
  <si>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</si>
  <si>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</si>
  <si>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</si>
  <si>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</si>
  <si>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</si>
  <si>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</si>
  <si>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</si>
  <si>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</si>
  <si>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</si>
  <si>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</si>
  <si>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</si>
  <si>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</si>
  <si>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</si>
  <si>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</si>
  <si>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</si>
  <si>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</si>
  <si>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</si>
  <si>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</si>
  <si>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</si>
  <si>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</si>
  <si>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</si>
  <si>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</si>
  <si>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</si>
  <si>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</si>
  <si>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</si>
  <si>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</si>
  <si>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</si>
  <si>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</si>
  <si>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</si>
  <si>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</si>
  <si>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</si>
  <si>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</si>
  <si>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</si>
  <si>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</si>
  <si>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</si>
  <si>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</si>
  <si>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</si>
  <si>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</si>
  <si>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</si>
  <si>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</si>
  <si>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</si>
  <si>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</si>
  <si>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</si>
  <si>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</si>
  <si>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</si>
  <si>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</si>
  <si>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</si>
  <si>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</si>
  <si>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</si>
  <si>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</si>
  <si>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</si>
  <si>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</si>
  <si>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</si>
  <si>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</si>
  <si>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</si>
  <si>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</si>
  <si>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</si>
  <si>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</si>
  <si>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</si>
  <si>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</si>
  <si>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</si>
  <si>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</si>
  <si>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</si>
  <si>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</si>
  <si>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</si>
  <si>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</si>
  <si>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</si>
  <si>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</si>
  <si>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</si>
  <si>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</si>
  <si>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</si>
  <si>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</si>
  <si>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</si>
  <si>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</si>
  <si>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</si>
  <si>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</si>
  <si>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</si>
  <si>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</si>
  <si>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</si>
  <si>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</si>
  <si>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</si>
  <si>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</si>
  <si>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</si>
  <si>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</si>
  <si>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</si>
  <si>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</si>
  <si>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</si>
  <si>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</si>
  <si>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</si>
  <si>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</si>
  <si>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</si>
  <si>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</si>
  <si>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</si>
  <si>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</si>
  <si>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</si>
  <si>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</si>
  <si>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</si>
  <si>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</si>
  <si>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</si>
  <si>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</si>
  <si>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</si>
  <si>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</si>
  <si>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</si>
  <si>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</si>
  <si>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</si>
  <si>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</si>
  <si>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</si>
  <si>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</si>
  <si>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</si>
  <si>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</si>
  <si>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</si>
  <si>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</si>
  <si>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</si>
  <si>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</si>
  <si>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</si>
  <si>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</si>
  <si>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</si>
  <si>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</si>
  <si>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</si>
  <si>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</si>
  <si>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</si>
  <si>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</si>
  <si>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</si>
  <si>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</si>
  <si>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</si>
  <si>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</si>
  <si>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</si>
  <si>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</si>
  <si>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</si>
  <si>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</si>
  <si>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</si>
  <si>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</si>
  <si>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</si>
  <si>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</si>
  <si>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</si>
  <si>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</si>
  <si>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</si>
  <si>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</si>
  <si>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</si>
  <si>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</si>
  <si>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</si>
  <si>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</si>
  <si>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</si>
  <si>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</si>
  <si>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</si>
  <si>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</si>
  <si>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</si>
  <si>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</si>
  <si>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</si>
  <si>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</si>
  <si>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</si>
  <si>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</si>
  <si>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</si>
  <si>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</si>
  <si>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</si>
  <si>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</si>
  <si>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</si>
  <si>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</si>
  <si>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</si>
  <si>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</si>
  <si>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</si>
  <si>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</si>
  <si>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</si>
  <si>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</si>
  <si>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</si>
  <si>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</si>
  <si>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</si>
  <si>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</si>
  <si>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</si>
  <si>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</si>
  <si>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</si>
  <si>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</si>
  <si>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</si>
  <si>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</si>
  <si>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</si>
  <si>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</si>
  <si>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</si>
  <si>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</si>
  <si>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</si>
  <si>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</si>
  <si>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</si>
  <si>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</si>
  <si>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</si>
  <si>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</si>
  <si>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</si>
  <si>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</si>
  <si>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</si>
  <si>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</si>
  <si>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</si>
  <si>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</si>
  <si>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</si>
  <si>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</si>
  <si>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</si>
  <si>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</si>
  <si>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</si>
  <si>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</si>
  <si>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</si>
  <si>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</si>
  <si>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</si>
  <si>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</si>
  <si>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</si>
  <si>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</si>
  <si>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</si>
  <si>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</si>
  <si>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</si>
  <si>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</si>
  <si>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</si>
  <si>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</si>
  <si>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</si>
  <si>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</si>
  <si>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</si>
  <si>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</si>
  <si>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</si>
  <si>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</si>
  <si>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</si>
  <si>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</si>
  <si>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</si>
  <si>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</si>
  <si>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</si>
  <si>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</si>
  <si>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</si>
  <si>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</si>
  <si>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</si>
  <si>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</si>
  <si>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</si>
  <si>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</si>
  <si>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</si>
  <si>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</si>
  <si>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</si>
  <si>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</si>
  <si>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</si>
  <si>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</si>
  <si>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</si>
  <si>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</si>
  <si>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</si>
  <si>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</si>
  <si>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</si>
  <si>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</si>
  <si>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</si>
  <si>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</si>
  <si>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</si>
  <si>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</si>
  <si>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</si>
  <si>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</si>
  <si>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</si>
  <si>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</si>
  <si>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</si>
  <si>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</si>
  <si>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</si>
  <si>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</si>
  <si>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</si>
  <si>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</si>
  <si>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</si>
  <si>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</si>
  <si>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</si>
  <si>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</si>
  <si>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</si>
  <si>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</si>
  <si>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</si>
  <si>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</si>
  <si>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</si>
  <si>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</si>
  <si>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</si>
  <si>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</si>
  <si>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</si>
  <si>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</si>
  <si>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</si>
  <si>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</si>
  <si>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</si>
  <si>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</si>
  <si>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</si>
  <si>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</si>
  <si>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</si>
  <si>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</si>
  <si>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</si>
  <si>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</si>
  <si>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</si>
  <si>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</si>
  <si>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</si>
  <si>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</si>
  <si>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</si>
  <si>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</si>
  <si>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</si>
  <si>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</si>
  <si>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</si>
  <si>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</si>
  <si>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</si>
  <si>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</si>
  <si>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</si>
  <si>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</si>
  <si>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</si>
  <si>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</si>
  <si>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</si>
  <si>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</si>
  <si>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</si>
  <si>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</si>
  <si>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</si>
  <si>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</si>
  <si>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</si>
  <si>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</si>
  <si>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</si>
  <si>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</si>
  <si>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</si>
  <si>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</si>
  <si>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</si>
  <si>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</si>
  <si>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</si>
  <si>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</si>
  <si>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</si>
  <si>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</si>
  <si>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</si>
  <si>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</si>
  <si>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</si>
  <si>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</si>
  <si>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</si>
  <si>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</si>
  <si>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</si>
  <si>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</si>
  <si>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</si>
  <si>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</si>
  <si>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</si>
  <si>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</si>
  <si>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</si>
  <si>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</si>
  <si>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</si>
  <si>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</si>
  <si>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</si>
  <si>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</si>
  <si>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</si>
  <si>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</si>
  <si>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</si>
  <si>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</si>
  <si>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</si>
  <si>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</si>
  <si>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</si>
  <si>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</si>
  <si>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</si>
  <si>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</si>
  <si>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</si>
  <si>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</si>
  <si>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</si>
  <si>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</si>
  <si>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</si>
  <si>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</si>
  <si>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</si>
  <si>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</si>
  <si>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</si>
  <si>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</si>
  <si>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</si>
  <si>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</si>
  <si>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</si>
  <si>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</si>
  <si>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</si>
  <si>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</si>
  <si>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</si>
  <si>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</si>
  <si>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</si>
  <si>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</si>
  <si>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</si>
  <si>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</si>
  <si>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</si>
  <si>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</si>
  <si>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</si>
  <si>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</si>
  <si>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</si>
  <si>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</si>
  <si>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</si>
  <si>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</si>
  <si>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</si>
  <si>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</si>
  <si>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</si>
  <si>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</si>
  <si>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</si>
  <si>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</si>
  <si>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</si>
  <si>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</si>
  <si>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</si>
  <si>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</si>
  <si>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</si>
  <si>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</si>
  <si>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</si>
  <si>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</si>
  <si>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</si>
  <si>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</si>
  <si>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</si>
  <si>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</si>
  <si>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</si>
  <si>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</si>
  <si>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</si>
  <si>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</si>
  <si>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</si>
  <si>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</si>
  <si>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</si>
  <si>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</si>
  <si>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</si>
  <si>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</si>
  <si>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</si>
  <si>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</si>
  <si>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</si>
  <si>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</si>
  <si>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</si>
  <si>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</si>
  <si>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</si>
  <si>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</si>
  <si>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</si>
  <si>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</si>
  <si>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</si>
  <si>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</si>
  <si>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</si>
  <si>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</si>
  <si>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</si>
  <si>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</si>
  <si>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</si>
  <si>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</si>
  <si>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</si>
  <si>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</si>
  <si>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</si>
  <si>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</si>
  <si>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</si>
  <si>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</si>
  <si>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</si>
  <si>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</si>
  <si>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</si>
  <si>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</si>
  <si>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</si>
  <si>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</si>
  <si>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</si>
  <si>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</si>
  <si>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</si>
  <si>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</si>
  <si>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</si>
  <si>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</si>
  <si>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</si>
  <si>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</si>
  <si>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</si>
  <si>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</si>
  <si>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</si>
  <si>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</si>
  <si>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</si>
  <si>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</si>
  <si>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</si>
  <si>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</si>
  <si>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</si>
  <si>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</si>
  <si>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</si>
  <si>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</si>
  <si>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</si>
  <si>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</si>
  <si>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</si>
  <si>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</si>
  <si>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</si>
  <si>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</si>
  <si>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</si>
  <si>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</si>
  <si>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</si>
  <si>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</si>
  <si>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</si>
  <si>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</si>
  <si>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</si>
  <si>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</si>
  <si>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</si>
  <si>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</si>
  <si>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</si>
  <si>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</si>
  <si>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</si>
  <si>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</si>
  <si>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</si>
  <si>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</si>
  <si>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</si>
  <si>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</si>
  <si>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</si>
  <si>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</si>
  <si>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</si>
  <si>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</si>
  <si>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</si>
  <si>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</si>
  <si>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</si>
  <si>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</si>
  <si>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</si>
  <si>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</si>
  <si>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</si>
  <si>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</si>
  <si>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</si>
  <si>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</si>
  <si>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</si>
  <si>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</si>
  <si>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</si>
  <si>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</si>
  <si>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</si>
  <si>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</si>
  <si>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</si>
  <si>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</si>
  <si>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</si>
  <si>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</si>
  <si>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</si>
  <si>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</si>
  <si>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</si>
  <si>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</si>
  <si>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</si>
  <si>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</si>
  <si>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</si>
  <si>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</si>
  <si>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</si>
  <si>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</si>
  <si>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</si>
  <si>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</si>
  <si>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</si>
  <si>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</si>
  <si>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</si>
  <si>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</si>
  <si>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</si>
  <si>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</si>
  <si>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</si>
  <si>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</si>
  <si>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</si>
  <si>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</si>
  <si>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</si>
  <si>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</si>
  <si>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</si>
  <si>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</si>
  <si>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</si>
  <si>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</si>
  <si>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</si>
  <si>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</si>
  <si>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</si>
  <si>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</si>
  <si>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</si>
  <si>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</si>
  <si>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</si>
  <si>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</si>
  <si>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</si>
  <si>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</si>
  <si>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</si>
  <si>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</si>
  <si>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</si>
  <si>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</si>
  <si>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</si>
  <si>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</si>
  <si>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</si>
  <si>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</si>
  <si>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</si>
  <si>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</si>
  <si>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</si>
  <si>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</si>
  <si>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</si>
  <si>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</si>
  <si>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</si>
  <si>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</si>
  <si>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</si>
  <si>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</si>
  <si>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</si>
  <si>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</si>
  <si>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</si>
  <si>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</si>
  <si>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</si>
  <si>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</si>
  <si>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</si>
  <si>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</si>
  <si>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</si>
  <si>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</si>
  <si>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</si>
  <si>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</si>
  <si>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</si>
  <si>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</si>
  <si>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</si>
  <si>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</si>
  <si>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</si>
  <si>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</si>
  <si>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</si>
  <si>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</si>
  <si>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</si>
  <si>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</si>
  <si>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</si>
  <si>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</si>
  <si>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</si>
  <si>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</si>
  <si>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</si>
  <si>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</si>
  <si>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</si>
  <si>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</si>
  <si>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</si>
  <si>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</si>
  <si>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</si>
  <si>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</si>
  <si>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</si>
  <si>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</si>
  <si>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</si>
  <si>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</si>
  <si>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</si>
  <si>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</si>
  <si>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</si>
  <si>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</si>
  <si>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</si>
  <si>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</si>
  <si>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</si>
  <si>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</si>
  <si>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</si>
  <si>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</si>
  <si>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</si>
  <si>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</si>
  <si>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</si>
  <si>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</si>
  <si>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</si>
  <si>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</si>
  <si>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</si>
  <si>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</si>
  <si>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</si>
  <si>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</si>
  <si>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</si>
  <si>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</si>
  <si>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</si>
  <si>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</si>
  <si>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</si>
  <si>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</si>
  <si>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</si>
  <si>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</si>
  <si>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</si>
  <si>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</si>
  <si>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</si>
  <si>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</si>
  <si>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</si>
  <si>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</si>
  <si>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</si>
  <si>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</si>
  <si>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</si>
  <si>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</si>
  <si>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</si>
  <si>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</si>
  <si>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</si>
  <si>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</si>
  <si>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</si>
  <si>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</si>
  <si>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</si>
  <si>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</si>
  <si>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</si>
  <si>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</si>
  <si>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</si>
  <si>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</si>
  <si>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</si>
  <si>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</si>
  <si>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</si>
  <si>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</si>
  <si>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</si>
  <si>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</si>
  <si>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</si>
  <si>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</si>
  <si>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</si>
  <si>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</si>
  <si>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</si>
  <si>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</si>
  <si>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</si>
  <si>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</si>
  <si>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</si>
  <si>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</si>
  <si>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</si>
  <si>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</si>
  <si>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</si>
  <si>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</si>
  <si>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</si>
  <si>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</si>
  <si>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</si>
  <si>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</si>
  <si>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</si>
  <si>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</si>
  <si>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</si>
  <si>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</si>
  <si>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</si>
  <si>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</si>
  <si>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</si>
  <si>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</si>
  <si>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</si>
  <si>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</si>
  <si>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</si>
  <si>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</si>
  <si>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</si>
  <si>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</si>
  <si>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</si>
  <si>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</si>
  <si>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</si>
  <si>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</si>
  <si>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</si>
  <si>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</si>
  <si>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</si>
  <si>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</si>
  <si>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</si>
  <si>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</si>
  <si>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</si>
  <si>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</si>
  <si>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</si>
  <si>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</si>
  <si>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</si>
  <si>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</si>
  <si>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</si>
  <si>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</si>
  <si>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</si>
  <si>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</si>
  <si>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</si>
  <si>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</si>
  <si>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</si>
  <si>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</si>
  <si>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</si>
  <si>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</si>
  <si>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</si>
  <si>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</si>
  <si>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</si>
  <si>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</si>
  <si>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</si>
  <si>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</si>
  <si>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</si>
  <si>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</si>
  <si>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</si>
  <si>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</si>
  <si>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</si>
  <si>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</si>
  <si>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</si>
  <si>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</si>
  <si>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</si>
  <si>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</si>
  <si>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</si>
  <si>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</si>
  <si>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</si>
  <si>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</si>
  <si>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</si>
  <si>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</si>
  <si>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</si>
  <si>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</si>
  <si>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</si>
  <si>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</si>
  <si>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</si>
  <si>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</si>
  <si>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</si>
  <si>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</si>
  <si>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</si>
  <si>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</si>
  <si>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</si>
  <si>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</si>
  <si>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</si>
  <si>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</si>
  <si>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</si>
  <si>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</si>
  <si>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</si>
  <si>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</si>
  <si>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</si>
  <si>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</si>
  <si>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</si>
  <si>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</si>
  <si>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</si>
  <si>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</si>
  <si>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</si>
  <si>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</si>
  <si>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</si>
  <si>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</si>
  <si>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</si>
  <si>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</si>
  <si>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</si>
  <si>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</si>
  <si>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</si>
  <si>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</si>
  <si>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</si>
  <si>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</si>
  <si>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</si>
  <si>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</si>
  <si>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</si>
  <si>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</si>
  <si>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</si>
  <si>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</si>
  <si>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</si>
  <si>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</si>
  <si>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</si>
  <si>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</si>
  <si>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</si>
  <si>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</si>
  <si>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</si>
  <si>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</si>
  <si>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</si>
  <si>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</si>
  <si>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</si>
  <si>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</si>
  <si>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</si>
  <si>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</si>
  <si>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</si>
  <si>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</si>
  <si>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</si>
  <si>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</si>
  <si>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</si>
  <si>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</si>
  <si>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</si>
  <si>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</si>
  <si>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</si>
  <si>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</si>
  <si>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</si>
  <si>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</si>
  <si>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</si>
  <si>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</si>
  <si>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</si>
  <si>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</si>
  <si>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</si>
  <si>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</si>
  <si>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</si>
  <si>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</si>
  <si>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</si>
  <si>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</si>
  <si>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</si>
  <si>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</si>
  <si>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</si>
  <si>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</si>
  <si>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</si>
  <si>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</si>
  <si>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</si>
  <si>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</si>
  <si>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</si>
  <si>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</si>
  <si>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</si>
  <si>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</si>
  <si>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</si>
  <si>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</si>
  <si>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</si>
  <si>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</si>
  <si>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</si>
  <si>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</si>
  <si>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</si>
  <si>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</si>
  <si>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</si>
  <si>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</si>
  <si>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</si>
  <si>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</si>
  <si>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</si>
  <si>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</si>
  <si>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</si>
  <si>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</si>
  <si>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</si>
  <si>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</si>
  <si>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</si>
  <si>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</si>
  <si>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</si>
  <si>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</si>
  <si>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</si>
  <si>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</si>
  <si>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</si>
  <si>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</si>
  <si>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</si>
  <si>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</si>
  <si>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</si>
  <si>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</si>
  <si>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</si>
  <si>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</si>
  <si>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</si>
  <si>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</si>
  <si>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</si>
  <si>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</si>
  <si>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</si>
  <si>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</si>
  <si>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</si>
  <si>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</si>
  <si>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</si>
  <si>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</si>
  <si>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</si>
  <si>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</si>
  <si>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</si>
  <si>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</si>
  <si>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</si>
  <si>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</si>
  <si>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</si>
  <si>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</si>
  <si>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</si>
  <si>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</si>
  <si>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</si>
  <si>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</si>
  <si>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</si>
  <si>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</si>
  <si>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</si>
  <si>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</si>
  <si>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</si>
  <si>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</si>
  <si>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</si>
  <si>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</si>
  <si>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</si>
  <si>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</si>
  <si>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</si>
  <si>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</si>
  <si>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</si>
  <si>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</si>
  <si>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</si>
  <si>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</si>
  <si>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</si>
  <si>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</si>
  <si>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</si>
  <si>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</si>
  <si>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</si>
  <si>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</si>
  <si>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</si>
  <si>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</si>
  <si>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</si>
  <si>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</si>
  <si>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</si>
  <si>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</si>
  <si>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</si>
  <si>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</si>
  <si>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</si>
  <si>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</si>
  <si>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</si>
  <si>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</si>
  <si>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</si>
  <si>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</si>
  <si>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</si>
  <si>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</si>
  <si>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</si>
  <si>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</si>
  <si>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</si>
  <si>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</si>
  <si>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</si>
  <si>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</si>
  <si>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</si>
  <si>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</si>
  <si>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</si>
  <si>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</si>
  <si>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</si>
  <si>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</si>
  <si>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</si>
  <si>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</si>
  <si>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</si>
  <si>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</si>
  <si>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</si>
  <si>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</si>
  <si>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</si>
  <si>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</si>
  <si>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</si>
  <si>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</si>
  <si>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</si>
  <si>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</si>
  <si>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</si>
  <si>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</si>
  <si>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</si>
  <si>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</si>
  <si>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</si>
  <si>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</si>
  <si>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</si>
  <si>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</si>
  <si>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</si>
  <si>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</si>
  <si>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</si>
  <si>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</si>
  <si>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</si>
  <si>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</si>
  <si>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</si>
  <si>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</si>
  <si>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</si>
  <si>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</si>
  <si>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</si>
  <si>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</si>
  <si>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</si>
  <si>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</si>
  <si>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</si>
  <si>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</si>
  <si>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</si>
  <si>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</si>
  <si>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</si>
  <si>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</si>
  <si>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</si>
  <si>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</si>
  <si>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</si>
  <si>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</si>
  <si>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</si>
  <si>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</si>
  <si>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</si>
  <si>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</si>
  <si>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</si>
  <si>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</si>
  <si>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</si>
  <si>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</si>
  <si>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</si>
  <si>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</si>
  <si>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</si>
  <si>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</si>
  <si>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</si>
  <si>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</si>
  <si>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</si>
  <si>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</si>
  <si>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</si>
  <si>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</si>
  <si>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</si>
  <si>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</si>
  <si>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</si>
  <si>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</si>
  <si>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</si>
  <si>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</si>
  <si>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</si>
  <si>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</si>
  <si>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</si>
  <si>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</si>
  <si>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</si>
  <si>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</si>
  <si>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</si>
  <si>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</si>
  <si>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</si>
  <si>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</si>
  <si>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</si>
  <si>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</si>
  <si>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</si>
  <si>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</si>
  <si>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</si>
  <si>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</si>
  <si>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</si>
  <si>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</si>
  <si>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</si>
  <si>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</si>
  <si>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</si>
  <si>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</si>
  <si>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</si>
  <si>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</si>
  <si>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</si>
  <si>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</si>
  <si>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</si>
  <si>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</si>
  <si>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</si>
  <si>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</si>
  <si>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</si>
  <si>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</si>
  <si>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</si>
  <si>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</si>
  <si>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</si>
  <si>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</si>
  <si>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</si>
  <si>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</si>
  <si>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</si>
  <si>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</si>
  <si>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</si>
  <si>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</si>
  <si>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</si>
  <si>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</si>
  <si>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</si>
  <si>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</si>
  <si>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</si>
  <si>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</si>
  <si>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</si>
  <si>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</si>
  <si>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</si>
  <si>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</si>
  <si>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</si>
  <si>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</si>
  <si>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</si>
  <si>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</si>
  <si>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</si>
  <si>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</si>
  <si>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</si>
  <si>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</si>
  <si>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</si>
  <si>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</si>
  <si>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</si>
  <si>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</si>
  <si>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</si>
  <si>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</si>
  <si>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</si>
  <si>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</si>
  <si>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</si>
  <si>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</si>
  <si>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</si>
  <si>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</si>
  <si>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</si>
  <si>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</si>
  <si>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</si>
  <si>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</si>
  <si>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</si>
  <si>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</si>
  <si>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</si>
  <si>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</si>
  <si>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</si>
  <si>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</si>
  <si>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</si>
  <si>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</si>
  <si>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</si>
  <si>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</si>
  <si>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</si>
  <si>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</si>
  <si>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</si>
  <si>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</si>
  <si>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</si>
  <si>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</si>
  <si>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</si>
  <si>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</si>
  <si>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</si>
  <si>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</si>
  <si>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</si>
  <si>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</si>
  <si>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</si>
  <si>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</si>
  <si>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</si>
  <si>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</si>
  <si>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</si>
  <si>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</si>
  <si>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</si>
  <si>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</si>
  <si>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</si>
  <si>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</si>
  <si>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</si>
  <si>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</si>
  <si>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</si>
  <si>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</si>
  <si>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</si>
  <si>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</si>
  <si>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</si>
  <si>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</si>
  <si>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</si>
  <si>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</si>
  <si>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</si>
  <si>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</si>
  <si>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</si>
  <si>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</si>
  <si>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</si>
  <si>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</si>
  <si>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</si>
  <si>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</si>
  <si>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</si>
  <si>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</si>
  <si>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</si>
  <si>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</si>
  <si>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</si>
  <si>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</si>
  <si>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</si>
  <si>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</si>
  <si>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</si>
  <si>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</si>
  <si>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</si>
  <si>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</si>
  <si>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</si>
  <si>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</si>
  <si>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</si>
  <si>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</si>
  <si>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</si>
  <si>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</si>
  <si>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</si>
  <si>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</si>
  <si>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</si>
  <si>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</si>
  <si>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</si>
  <si>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</si>
  <si>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</si>
  <si>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</si>
  <si>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</si>
  <si>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</si>
  <si>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</si>
  <si>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</si>
  <si>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</si>
  <si>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</si>
  <si>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</si>
  <si>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</si>
  <si>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</si>
  <si>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</si>
  <si>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</si>
  <si>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</si>
  <si>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</si>
  <si>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</si>
  <si>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</si>
  <si>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</si>
  <si>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</si>
  <si>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</si>
  <si>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</si>
  <si>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</si>
  <si>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</si>
  <si>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</si>
  <si>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</si>
  <si>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</si>
  <si>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</si>
  <si>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</si>
  <si>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</si>
  <si>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</si>
  <si>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</si>
  <si>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</si>
  <si>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</si>
  <si>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</si>
  <si>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</si>
  <si>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</si>
  <si>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</si>
  <si>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</si>
  <si>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</si>
  <si>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</si>
  <si>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</si>
  <si>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</si>
  <si>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</si>
  <si>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</si>
  <si>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</si>
  <si>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</si>
  <si>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</si>
  <si>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</si>
  <si>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</si>
  <si>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</si>
  <si>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</si>
  <si>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</si>
  <si>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</si>
  <si>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</si>
  <si>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</si>
  <si>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</si>
  <si>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</si>
  <si>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</si>
  <si>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</si>
  <si>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</si>
  <si>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</si>
  <si>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</si>
  <si>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</si>
  <si>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</si>
  <si>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</si>
  <si>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</si>
  <si>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</si>
  <si>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</si>
  <si>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</si>
  <si>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</si>
  <si>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</si>
  <si>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</si>
  <si>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</si>
  <si>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</si>
  <si>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</si>
  <si>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</si>
  <si>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</si>
  <si>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</si>
  <si>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</si>
  <si>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</si>
  <si>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</si>
  <si>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</si>
  <si>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</si>
  <si>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</si>
  <si>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</si>
  <si>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</si>
  <si>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</si>
  <si>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</si>
  <si>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</si>
  <si>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</si>
  <si>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</si>
  <si>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</si>
  <si>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</si>
  <si>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</si>
  <si>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</si>
  <si>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</si>
  <si>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</si>
  <si>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</si>
  <si>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</si>
  <si>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</si>
  <si>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</si>
  <si>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</si>
  <si>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</si>
  <si>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</si>
  <si>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</si>
  <si>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</si>
  <si>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</si>
  <si>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</si>
  <si>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</si>
  <si>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</si>
  <si>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</si>
  <si>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</si>
  <si>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</si>
  <si>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</si>
  <si>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</si>
  <si>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</si>
  <si>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</si>
  <si>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</si>
  <si>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</si>
  <si>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</si>
  <si>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</si>
  <si>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</si>
  <si>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</si>
  <si>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</si>
  <si>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</si>
  <si>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</si>
  <si>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</si>
  <si>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</si>
  <si>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</si>
  <si>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</si>
  <si>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</si>
  <si>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</si>
  <si>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</si>
  <si>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</si>
  <si>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</si>
  <si>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</si>
  <si>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</si>
  <si>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</si>
  <si>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</si>
  <si>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</si>
  <si>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</si>
  <si>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</si>
  <si>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</si>
  <si>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</si>
  <si>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</si>
  <si>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</si>
  <si>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</si>
  <si>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</si>
  <si>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</si>
  <si>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</si>
  <si>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</si>
  <si>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</si>
  <si>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</si>
  <si>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</si>
  <si>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</si>
  <si>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</si>
  <si>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</si>
  <si>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</si>
  <si>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</si>
  <si>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</si>
  <si>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</si>
  <si>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</si>
  <si>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</si>
  <si>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</si>
  <si>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</si>
  <si>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</si>
  <si>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</si>
  <si>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</si>
  <si>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</si>
  <si>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</si>
  <si>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</si>
  <si>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</si>
  <si>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</si>
  <si>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</si>
  <si>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</si>
  <si>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</si>
  <si>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</si>
  <si>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</si>
  <si>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</si>
  <si>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</si>
  <si>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</si>
  <si>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</si>
  <si>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</si>
  <si>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</si>
  <si>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</si>
  <si>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</si>
  <si>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</si>
  <si>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</si>
  <si>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</si>
  <si>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</si>
  <si>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</si>
  <si>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</si>
  <si>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</si>
  <si>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</si>
  <si>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</si>
  <si>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</si>
  <si>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</si>
  <si>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</si>
  <si>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</si>
  <si>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</si>
  <si>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</si>
  <si>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</si>
  <si>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</si>
  <si>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</si>
  <si>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</si>
  <si>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</si>
  <si>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</si>
  <si>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</si>
  <si>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</si>
  <si>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</si>
  <si>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</si>
  <si>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</si>
  <si>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</si>
  <si>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</si>
  <si>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</si>
  <si>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</si>
  <si>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</si>
  <si>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</si>
  <si>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</si>
  <si>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</si>
  <si>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</si>
  <si>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</si>
  <si>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</si>
  <si>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</si>
  <si>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</si>
  <si>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</si>
  <si>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</si>
  <si>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</si>
  <si>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</si>
  <si>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</si>
  <si>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</si>
  <si>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</si>
  <si>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</si>
  <si>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</si>
  <si>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</si>
  <si>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</si>
  <si>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</si>
  <si>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</si>
  <si>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</si>
  <si>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</si>
  <si>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</si>
  <si>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</si>
  <si>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</si>
  <si>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</si>
  <si>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</si>
  <si>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</si>
  <si>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</si>
  <si>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</si>
  <si>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</si>
  <si>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</si>
  <si>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</si>
  <si>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</si>
  <si>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</si>
  <si>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</si>
  <si>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</si>
  <si>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</si>
  <si>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</si>
  <si>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</si>
  <si>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</si>
  <si>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</si>
  <si>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</si>
  <si>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</si>
  <si>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</si>
  <si>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</si>
  <si>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</si>
  <si>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</si>
  <si>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</si>
  <si>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</si>
  <si>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</si>
  <si>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</si>
  <si>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</si>
  <si>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</si>
  <si>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</si>
  <si>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</si>
  <si>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</si>
  <si>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</si>
  <si>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</si>
  <si>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</si>
  <si>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</si>
  <si>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</si>
  <si>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</si>
  <si>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</si>
  <si>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</si>
  <si>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</si>
  <si>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</si>
  <si>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</si>
  <si>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</si>
  <si>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</si>
  <si>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</si>
  <si>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</si>
  <si>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</si>
  <si>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</si>
  <si>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</si>
  <si>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</si>
  <si>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</si>
  <si>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</si>
  <si>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</si>
  <si>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</si>
  <si>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</si>
  <si>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</si>
  <si>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</si>
  <si>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</si>
  <si>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</si>
  <si>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</si>
  <si>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</si>
  <si>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</si>
  <si>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</si>
  <si>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</si>
  <si>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</si>
  <si>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</si>
  <si>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</si>
  <si>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</si>
  <si>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</si>
  <si>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</si>
  <si>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</si>
  <si>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</si>
  <si>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</si>
  <si>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</si>
  <si>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</si>
  <si>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</si>
  <si>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</si>
  <si>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</si>
  <si>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</si>
  <si>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</si>
  <si>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</si>
  <si>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</si>
  <si>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</si>
  <si>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</si>
  <si>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</si>
  <si>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</si>
  <si>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</si>
  <si>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</si>
  <si>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</si>
  <si>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</si>
  <si>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</si>
  <si>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</si>
  <si>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</si>
  <si>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</si>
  <si>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</si>
  <si>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</si>
  <si>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</si>
  <si>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</si>
  <si>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</si>
  <si>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</si>
  <si>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</si>
  <si>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</si>
  <si>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</si>
  <si>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</si>
  <si>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</si>
  <si>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</si>
  <si>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</si>
  <si>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</si>
  <si>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</si>
  <si>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</si>
  <si>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</si>
  <si>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</si>
  <si>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</si>
  <si>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</si>
  <si>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</si>
  <si>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</si>
  <si>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</si>
  <si>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</si>
  <si>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</si>
  <si>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</si>
  <si>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</si>
  <si>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</si>
  <si>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</si>
  <si>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</si>
  <si>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</si>
  <si>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</si>
  <si>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</si>
  <si>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</si>
  <si>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</si>
  <si>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</si>
  <si>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</si>
  <si>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</si>
  <si>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</si>
  <si>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</si>
  <si>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</si>
  <si>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</si>
  <si>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</si>
  <si>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</si>
  <si>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</si>
  <si>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</si>
  <si>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</si>
  <si>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</si>
  <si>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</si>
  <si>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</si>
  <si>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</si>
  <si>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</si>
  <si>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</si>
  <si>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</si>
  <si>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</si>
  <si>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</si>
  <si>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</si>
  <si>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</si>
  <si>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</si>
  <si>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</si>
  <si>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</si>
  <si>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</si>
  <si>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</si>
  <si>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</si>
  <si>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</si>
  <si>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</si>
  <si>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</si>
  <si>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</si>
  <si>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</si>
  <si>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</si>
  <si>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</si>
  <si>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</si>
  <si>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</si>
  <si>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</si>
  <si>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</si>
  <si>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</si>
  <si>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</si>
  <si>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</si>
  <si>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</si>
  <si>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</si>
  <si>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</si>
  <si>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</si>
  <si>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</si>
  <si>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</si>
  <si>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</si>
  <si>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</si>
  <si>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</si>
  <si>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</si>
  <si>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</si>
  <si>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</si>
  <si>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</si>
  <si>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</si>
  <si>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</si>
  <si>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</si>
  <si>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</si>
  <si>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</si>
  <si>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</si>
  <si>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</si>
  <si>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</si>
  <si>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</si>
  <si>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</si>
  <si>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</si>
  <si>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</si>
  <si>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</si>
  <si>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</si>
  <si>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</si>
  <si>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</si>
  <si>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</si>
  <si>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</si>
  <si>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</si>
  <si>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</si>
  <si>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</si>
  <si>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</si>
  <si>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</si>
  <si>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</si>
  <si>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</si>
  <si>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</si>
  <si>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</si>
  <si>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</si>
  <si>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</si>
  <si>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</si>
  <si>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</si>
  <si>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</si>
  <si>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</si>
  <si>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</si>
  <si>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</si>
  <si>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</si>
  <si>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</si>
  <si>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</si>
  <si>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</si>
  <si>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</si>
  <si>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</si>
  <si>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</si>
  <si>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</si>
  <si>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</si>
  <si>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</si>
  <si>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</si>
  <si>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</si>
  <si>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</si>
  <si>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</si>
  <si>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</si>
  <si>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</si>
  <si>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</si>
  <si>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</si>
  <si>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</si>
  <si>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</si>
  <si>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</si>
  <si>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</si>
  <si>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</si>
  <si>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</si>
  <si>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</si>
  <si>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</si>
  <si>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</si>
  <si>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</si>
  <si>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</si>
  <si>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</si>
  <si>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</si>
  <si>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</si>
  <si>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</si>
  <si>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</si>
  <si>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</si>
  <si>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</si>
  <si>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</si>
  <si>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</si>
  <si>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</si>
  <si>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</si>
  <si>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</si>
  <si>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</si>
  <si>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</si>
  <si>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</si>
  <si>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</si>
  <si>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</si>
  <si>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</si>
  <si>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</si>
  <si>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</si>
  <si>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</si>
  <si>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</si>
  <si>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</si>
  <si>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</si>
  <si>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</si>
  <si>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</si>
  <si>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</si>
  <si>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</si>
  <si>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</si>
  <si>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</si>
  <si>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</si>
  <si>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</si>
  <si>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</si>
  <si>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</si>
  <si>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</si>
  <si>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</si>
  <si>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</si>
  <si>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</si>
  <si>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</si>
  <si>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</si>
  <si>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</si>
  <si>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</si>
  <si>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</si>
  <si>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</si>
  <si>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</si>
  <si>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</si>
  <si>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</si>
  <si>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</si>
  <si>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</si>
  <si>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</si>
  <si>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</si>
  <si>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</si>
  <si>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</si>
  <si>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</si>
  <si>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</si>
  <si>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</si>
  <si>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</si>
  <si>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</si>
  <si>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</si>
  <si>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</si>
  <si>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</si>
  <si>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</si>
  <si>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</si>
  <si>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</si>
  <si>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</si>
  <si>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</si>
  <si>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</si>
  <si>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</si>
  <si>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</si>
  <si>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</si>
  <si>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</si>
  <si>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</si>
  <si>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</si>
  <si>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</si>
  <si>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</si>
  <si>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</si>
  <si>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</si>
  <si>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</si>
  <si>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</si>
  <si>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</si>
  <si>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</si>
  <si>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</si>
  <si>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</si>
  <si>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</si>
  <si>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</si>
  <si>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</si>
  <si>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</si>
  <si>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</si>
  <si>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</si>
  <si>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</si>
  <si>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</si>
  <si>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</si>
  <si>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</si>
  <si>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</si>
  <si>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</si>
  <si>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</si>
  <si>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</si>
  <si>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</si>
  <si>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</si>
  <si>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</si>
  <si>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</si>
  <si>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</si>
  <si>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</si>
  <si>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</si>
  <si>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</si>
  <si>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</si>
  <si>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</si>
  <si>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</si>
  <si>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</si>
  <si>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</si>
  <si>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</si>
  <si>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</si>
  <si>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</si>
  <si>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</si>
  <si>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</si>
  <si>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</si>
  <si>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</si>
  <si>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</si>
  <si>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</si>
  <si>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</si>
  <si>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</si>
  <si>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</si>
  <si>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</si>
  <si>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</si>
  <si>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</si>
  <si>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</si>
  <si>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</si>
  <si>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</si>
  <si>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</si>
  <si>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</si>
  <si>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</si>
  <si>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</si>
  <si>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</si>
  <si>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</si>
  <si>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</si>
  <si>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</si>
  <si>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</si>
  <si>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</si>
  <si>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</si>
  <si>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</si>
  <si>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</si>
  <si>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</si>
  <si>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</si>
  <si>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</si>
  <si>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</si>
  <si>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</si>
  <si>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</si>
  <si>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</si>
  <si>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</si>
  <si>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</si>
  <si>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</si>
  <si>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</si>
  <si>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</si>
  <si>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</si>
  <si>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</si>
  <si>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</si>
  <si>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</si>
  <si>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</si>
  <si>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</si>
  <si>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</si>
  <si>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</si>
  <si>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</si>
  <si>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</si>
  <si>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</si>
  <si>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</si>
  <si>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</si>
  <si>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</si>
  <si>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</si>
  <si>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</si>
  <si>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</si>
  <si>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</si>
  <si>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</si>
  <si>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</si>
  <si>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</si>
  <si>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</si>
  <si>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</si>
  <si>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</si>
  <si>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</si>
  <si>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</si>
  <si>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</si>
  <si>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</si>
  <si>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</si>
  <si>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</si>
  <si>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</si>
  <si>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</si>
  <si>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</si>
  <si>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</si>
  <si>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</si>
  <si>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</si>
  <si>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</si>
  <si>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</si>
  <si>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</si>
  <si>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</si>
  <si>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</si>
  <si>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</si>
  <si>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</si>
  <si>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</si>
  <si>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</si>
  <si>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</si>
  <si>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</si>
  <si>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</si>
  <si>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</si>
  <si>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</si>
  <si>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</si>
  <si>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</si>
  <si>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</si>
  <si>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</si>
  <si>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</si>
  <si>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</si>
  <si>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</si>
  <si>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</si>
  <si>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</si>
  <si>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</si>
  <si>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</si>
  <si>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</si>
  <si>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</si>
  <si>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</si>
  <si>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</si>
  <si>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</si>
  <si>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</si>
  <si>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</si>
  <si>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</si>
  <si>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</si>
  <si>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</si>
  <si>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</si>
  <si>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</si>
  <si>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</si>
  <si>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</si>
  <si>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</si>
  <si>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</si>
  <si>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</si>
  <si>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</si>
  <si>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</si>
  <si>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</si>
  <si>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</si>
  <si>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</si>
  <si>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</si>
  <si>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</si>
  <si>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</si>
  <si>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</si>
  <si>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</si>
  <si>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</si>
  <si>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</si>
  <si>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</si>
  <si>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</si>
  <si>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</si>
  <si>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</si>
  <si>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</si>
  <si>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</si>
  <si>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</si>
  <si>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</si>
  <si>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</si>
  <si>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</si>
  <si>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</si>
  <si>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</si>
  <si>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</si>
  <si>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</si>
  <si>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</si>
  <si>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</si>
  <si>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</si>
  <si>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</si>
  <si>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</si>
  <si>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</si>
  <si>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</si>
  <si>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</si>
  <si>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</si>
  <si>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</si>
  <si>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</si>
  <si>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</si>
  <si>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</si>
  <si>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</si>
  <si>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</si>
  <si>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</si>
  <si>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</si>
  <si>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</si>
  <si>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</si>
  <si>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</si>
  <si>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</si>
  <si>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</si>
  <si>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</si>
  <si>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</si>
  <si>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</si>
  <si>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</si>
  <si>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</si>
  <si>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</si>
  <si>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</si>
  <si>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</si>
  <si>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</si>
  <si>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</si>
  <si>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</si>
  <si>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</si>
  <si>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</si>
  <si>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</si>
  <si>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</si>
  <si>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</si>
  <si>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</si>
  <si>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</si>
  <si>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</si>
  <si>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</si>
  <si>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</si>
  <si>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</si>
  <si>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</si>
  <si>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</si>
  <si>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</si>
  <si>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</si>
  <si>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</si>
  <si>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</si>
  <si>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</si>
  <si>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</si>
  <si>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</si>
  <si>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</si>
  <si>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</si>
  <si>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</si>
  <si>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</si>
  <si>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</si>
  <si>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</si>
  <si>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</si>
  <si>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</si>
  <si>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</si>
  <si>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</si>
  <si>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</si>
  <si>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</si>
  <si>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</si>
  <si>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</si>
  <si>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</si>
  <si>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</si>
  <si>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</si>
  <si>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</si>
  <si>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</si>
  <si>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</si>
  <si>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</si>
  <si>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</si>
  <si>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</si>
  <si>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</si>
  <si>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</si>
  <si>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</si>
  <si>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</si>
  <si>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</si>
  <si>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</si>
  <si>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</si>
  <si>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</si>
  <si>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</si>
  <si>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</si>
  <si>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</si>
  <si>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</si>
  <si>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</si>
  <si>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</si>
  <si>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</si>
  <si>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</si>
  <si>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</si>
  <si>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</si>
  <si>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</si>
  <si>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</si>
  <si>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</si>
  <si>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</si>
  <si>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</si>
  <si>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</si>
  <si>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</si>
  <si>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</si>
  <si>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</si>
  <si>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</si>
  <si>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</si>
  <si>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</si>
  <si>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</si>
  <si>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</si>
  <si>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</si>
  <si>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</si>
  <si>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</si>
  <si>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</si>
  <si>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</si>
  <si>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</si>
  <si>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</si>
  <si>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</si>
  <si>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</si>
  <si>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</si>
  <si>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</si>
  <si>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</si>
  <si>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</si>
  <si>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</si>
  <si>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</si>
  <si>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</si>
  <si>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</si>
  <si>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</si>
  <si>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</si>
  <si>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</si>
  <si>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</si>
  <si>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</si>
  <si>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</si>
  <si>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</si>
  <si>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</si>
  <si>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</si>
  <si>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</si>
  <si>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</si>
  <si>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</si>
  <si>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</si>
  <si>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</si>
  <si>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</si>
  <si>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</si>
  <si>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</si>
  <si>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</si>
  <si>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</si>
  <si>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</si>
  <si>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</si>
  <si>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</si>
  <si>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</si>
  <si>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</si>
  <si>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</si>
  <si>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</si>
  <si>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</si>
  <si>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</si>
  <si>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</si>
  <si>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</si>
  <si>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</si>
  <si>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</si>
  <si>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</si>
  <si>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</si>
  <si>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</si>
  <si>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</si>
  <si>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</si>
  <si>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</si>
  <si>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</si>
  <si>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</si>
  <si>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</si>
  <si>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</si>
  <si>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</si>
  <si>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</si>
  <si>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</si>
  <si>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</si>
  <si>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</si>
  <si>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</si>
  <si>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</si>
  <si>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</si>
  <si>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</si>
  <si>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</si>
  <si>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</si>
  <si>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</si>
  <si>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</si>
  <si>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</si>
  <si>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</si>
  <si>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</si>
  <si>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</si>
  <si>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</si>
  <si>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</si>
  <si>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</si>
  <si>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</si>
  <si>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</si>
  <si>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</si>
  <si>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</si>
  <si>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</si>
  <si>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</si>
  <si>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</si>
  <si>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</si>
  <si>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</si>
  <si>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</si>
  <si>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</si>
  <si>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</si>
  <si>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</si>
  <si>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</si>
  <si>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</si>
  <si>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</si>
  <si>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</si>
  <si>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</si>
  <si>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</si>
  <si>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</si>
  <si>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</si>
  <si>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</si>
  <si>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</si>
  <si>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</si>
  <si>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</si>
  <si>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</si>
  <si>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</si>
  <si>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</si>
  <si>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</si>
  <si>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</si>
  <si>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</si>
  <si>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</si>
  <si>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</si>
  <si>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</si>
  <si>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</si>
  <si>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</si>
  <si>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</si>
  <si>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</si>
  <si>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</si>
  <si>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</si>
  <si>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</si>
  <si>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</si>
  <si>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</si>
  <si>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</si>
  <si>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</si>
  <si>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</si>
  <si>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</si>
  <si>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</si>
  <si>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</si>
  <si>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</si>
  <si>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</si>
  <si>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</si>
  <si>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</si>
  <si>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</si>
  <si>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</si>
  <si>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</si>
  <si>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</si>
  <si>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</si>
  <si>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</si>
  <si>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</si>
  <si>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</si>
  <si>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</si>
  <si>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</si>
  <si>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</si>
  <si>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</si>
  <si>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</si>
  <si>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</si>
  <si>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</si>
  <si>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</si>
  <si>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</si>
  <si>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</si>
  <si>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</si>
  <si>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</si>
  <si>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</si>
  <si>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</si>
  <si>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</si>
  <si>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</si>
  <si>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</si>
  <si>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</si>
  <si>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</si>
  <si>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</si>
  <si>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</si>
  <si>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</si>
  <si>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</si>
  <si>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</si>
  <si>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</si>
  <si>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</si>
  <si>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</si>
  <si>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</si>
  <si>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</si>
  <si>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</si>
  <si>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</si>
  <si>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</si>
  <si>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</si>
  <si>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</si>
  <si>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</si>
  <si>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</si>
  <si>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</si>
  <si>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</si>
  <si>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</si>
  <si>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</si>
  <si>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</si>
  <si>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</si>
  <si>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</si>
  <si>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</si>
  <si>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</si>
  <si>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</si>
  <si>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</si>
  <si>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</si>
  <si>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</si>
  <si>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</si>
  <si>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</si>
  <si>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</si>
  <si>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</si>
  <si>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</si>
  <si>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</si>
  <si>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</si>
  <si>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</si>
  <si>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</si>
  <si>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</si>
  <si>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</si>
  <si>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</si>
  <si>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</si>
  <si>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</si>
  <si>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</si>
  <si>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</si>
  <si>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</si>
  <si>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</si>
  <si>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</si>
  <si>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</si>
  <si>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</si>
  <si>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</si>
  <si>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</si>
  <si>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</si>
  <si>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</si>
  <si>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</si>
  <si>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</si>
  <si>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</si>
  <si>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</si>
  <si>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</si>
  <si>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</si>
  <si>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</si>
  <si>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</si>
  <si>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</si>
  <si>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</si>
  <si>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</si>
  <si>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</si>
  <si>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</si>
  <si>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</si>
  <si>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</si>
  <si>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</si>
  <si>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</si>
  <si>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</si>
  <si>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</si>
  <si>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</si>
  <si>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</si>
  <si>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</si>
  <si>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</si>
  <si>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</si>
  <si>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</si>
  <si>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</si>
  <si>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</si>
  <si>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</si>
  <si>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</si>
  <si>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</si>
  <si>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</si>
  <si>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</si>
  <si>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</si>
  <si>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</si>
  <si>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</si>
  <si>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</si>
  <si>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</si>
  <si>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</si>
  <si>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</si>
  <si>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</si>
  <si>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</si>
  <si>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</si>
  <si>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</si>
  <si>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</si>
  <si>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</si>
  <si>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</si>
  <si>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</si>
  <si>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</si>
  <si>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</si>
  <si>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</si>
  <si>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</si>
  <si>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</si>
  <si>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</si>
  <si>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</si>
  <si>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</si>
  <si>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</si>
  <si>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</si>
  <si>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</si>
  <si>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</si>
  <si>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</si>
  <si>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</si>
  <si>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</si>
  <si>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</si>
  <si>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</si>
  <si>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</si>
  <si>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</si>
  <si>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</si>
  <si>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</si>
  <si>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</si>
  <si>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</si>
  <si>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</si>
  <si>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</si>
  <si>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</si>
  <si>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</si>
  <si>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</si>
  <si>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</si>
  <si>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</si>
  <si>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</si>
  <si>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</si>
  <si>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</si>
  <si>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</si>
  <si>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</si>
  <si>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</si>
  <si>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</si>
  <si>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</si>
  <si>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</si>
  <si>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</si>
  <si>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</si>
  <si>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</si>
  <si>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</si>
  <si>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</si>
  <si>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</si>
  <si>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</si>
  <si>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</si>
  <si>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</si>
  <si>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</si>
  <si>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</si>
  <si>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</si>
  <si>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</si>
  <si>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</si>
  <si>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</si>
  <si>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</si>
  <si>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</si>
  <si>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</si>
  <si>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</si>
  <si>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</si>
  <si>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</si>
  <si>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</si>
  <si>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</si>
  <si>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</si>
  <si>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</si>
  <si>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</si>
  <si>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</si>
  <si>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</si>
  <si>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</si>
  <si>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</si>
  <si>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</si>
  <si>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</si>
  <si>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</si>
  <si>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</si>
  <si>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</si>
  <si>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</si>
  <si>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</si>
  <si>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</si>
  <si>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</si>
  <si>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</si>
  <si>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</si>
  <si>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</si>
  <si>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</si>
  <si>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</si>
  <si>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</si>
  <si>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</si>
  <si>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</si>
  <si>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</si>
  <si>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</si>
  <si>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</si>
  <si>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</si>
  <si>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</si>
  <si>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</si>
  <si>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</si>
  <si>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</si>
  <si>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</si>
  <si>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</si>
  <si>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</si>
  <si>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</si>
  <si>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</si>
  <si>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</si>
  <si>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</si>
  <si>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</si>
  <si>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</si>
  <si>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</si>
  <si>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</si>
  <si>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</si>
  <si>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</si>
  <si>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</si>
  <si>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</si>
  <si>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</si>
  <si>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</si>
  <si>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</si>
  <si>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</si>
  <si>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</si>
  <si>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</si>
  <si>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</si>
  <si>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</si>
  <si>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</si>
  <si>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</si>
  <si>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</si>
  <si>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</si>
  <si>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</si>
  <si>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</si>
  <si>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</si>
  <si>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</si>
  <si>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</si>
  <si>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</si>
  <si>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</si>
  <si>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</si>
  <si>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</si>
  <si>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</si>
  <si>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</si>
  <si>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</si>
  <si>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</si>
  <si>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</si>
  <si>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</si>
  <si>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</si>
  <si>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</si>
  <si>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</si>
  <si>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</si>
  <si>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</si>
  <si>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</si>
  <si>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</si>
  <si>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</si>
  <si>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</si>
  <si>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</si>
  <si>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</si>
  <si>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</si>
  <si>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</si>
  <si>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</si>
  <si>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</si>
  <si>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</si>
  <si>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</si>
  <si>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</si>
  <si>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</si>
  <si>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</si>
  <si>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</si>
  <si>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</si>
  <si>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</si>
  <si>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</si>
  <si>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</si>
  <si>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</si>
  <si>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</si>
  <si>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</si>
  <si>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</si>
  <si>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</si>
  <si>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</si>
  <si>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</si>
  <si>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</si>
  <si>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</si>
  <si>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</si>
  <si>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</si>
  <si>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</si>
  <si>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</si>
  <si>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</si>
  <si>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</si>
  <si>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</si>
  <si>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</si>
  <si>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</si>
  <si>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</si>
  <si>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</si>
  <si>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</si>
  <si>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</si>
  <si>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</si>
  <si>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</si>
  <si>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</si>
  <si>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</si>
  <si>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</si>
  <si>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</si>
  <si>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</si>
  <si>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</si>
  <si>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</si>
  <si>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</si>
  <si>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</si>
  <si>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</si>
  <si>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</si>
  <si>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</si>
  <si>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</si>
  <si>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</si>
  <si>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</si>
  <si>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</si>
  <si>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</si>
  <si>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</si>
  <si>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</si>
  <si>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</si>
  <si>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</si>
  <si>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</si>
  <si>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</si>
  <si>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</si>
  <si>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</si>
  <si>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</si>
  <si>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</si>
  <si>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</si>
  <si>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</si>
  <si>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</si>
  <si>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</si>
  <si>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</si>
  <si>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</si>
  <si>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</si>
  <si>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</si>
  <si>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</si>
  <si>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</si>
  <si>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</si>
  <si>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</si>
  <si>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</si>
  <si>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</si>
  <si>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</si>
  <si>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</si>
  <si>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</si>
  <si>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</si>
  <si>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</si>
  <si>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</si>
  <si>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</si>
  <si>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</si>
  <si>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</si>
  <si>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</si>
  <si>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</si>
  <si>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</si>
  <si>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</si>
  <si>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</si>
  <si>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</si>
  <si>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</si>
  <si>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</si>
  <si>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</si>
  <si>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</si>
  <si>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</si>
  <si>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</si>
  <si>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</si>
  <si>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</si>
  <si>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</si>
  <si>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</si>
  <si>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</si>
  <si>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</si>
  <si>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</si>
  <si>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</si>
  <si>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</si>
  <si>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</si>
  <si>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</si>
  <si>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</si>
  <si>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</si>
  <si>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</si>
  <si>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</si>
  <si>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</si>
  <si>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</si>
  <si>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</si>
  <si>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</si>
  <si>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</si>
  <si>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</si>
  <si>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</si>
  <si>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</si>
  <si>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</si>
  <si>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</si>
  <si>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</si>
  <si>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</si>
  <si>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</si>
  <si>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</si>
  <si>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</si>
  <si>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</si>
  <si>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</si>
  <si>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</si>
  <si>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</si>
  <si>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</si>
  <si>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</si>
  <si>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</si>
  <si>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</si>
  <si>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</si>
  <si>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</si>
  <si>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</si>
  <si>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</si>
  <si>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</si>
  <si>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</si>
  <si>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</si>
  <si>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</si>
  <si>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</si>
  <si>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</si>
  <si>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</si>
  <si>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</si>
  <si>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</si>
  <si>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</si>
  <si>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</si>
  <si>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</si>
  <si>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</si>
  <si>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</si>
  <si>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</si>
  <si>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</si>
  <si>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</si>
  <si>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</si>
  <si>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</si>
  <si>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</si>
  <si>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</si>
  <si>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</si>
  <si>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</si>
  <si>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</si>
  <si>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</si>
  <si>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</si>
  <si>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</si>
  <si>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</si>
  <si>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</si>
  <si>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</si>
  <si>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</si>
  <si>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</si>
  <si>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</si>
  <si>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</si>
  <si>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</si>
  <si>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</si>
  <si>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</si>
  <si>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</si>
  <si>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</si>
  <si>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</si>
  <si>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</si>
  <si>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</si>
  <si>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</si>
  <si>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</si>
  <si>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</si>
  <si>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</si>
  <si>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</si>
  <si>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</si>
  <si>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</si>
  <si>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</si>
  <si>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</si>
  <si>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</si>
  <si>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</si>
  <si>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</si>
  <si>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</si>
  <si>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</si>
  <si>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</si>
  <si>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</si>
  <si>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</si>
  <si>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</si>
  <si>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</si>
  <si>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</si>
  <si>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</si>
  <si>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</si>
  <si>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</si>
  <si>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</si>
  <si>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</si>
  <si>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</si>
  <si>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</si>
  <si>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</si>
  <si>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</si>
  <si>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</si>
  <si>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</si>
  <si>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</si>
  <si>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</si>
  <si>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</si>
  <si>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</si>
  <si>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</si>
  <si>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</si>
  <si>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</si>
  <si>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</si>
  <si>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</si>
  <si>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</si>
  <si>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</si>
  <si>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</si>
  <si>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</si>
  <si>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</si>
  <si>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</si>
  <si>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</si>
  <si>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</si>
  <si>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</si>
  <si>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</si>
  <si>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</si>
  <si>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</si>
  <si>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</si>
  <si>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</si>
  <si>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</si>
  <si>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</si>
  <si>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</si>
  <si>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</si>
  <si>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</si>
  <si>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</si>
  <si>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</si>
  <si>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</si>
  <si>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</si>
  <si>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</si>
  <si>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</si>
  <si>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</si>
  <si>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</si>
  <si>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</si>
  <si>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</si>
  <si>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</si>
  <si>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</si>
  <si>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</si>
  <si>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</si>
  <si>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</si>
  <si>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</si>
  <si>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</si>
  <si>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</si>
  <si>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</si>
  <si>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</si>
  <si>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</si>
  <si>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</si>
  <si>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</si>
  <si>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</si>
  <si>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</si>
  <si>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</si>
  <si>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</si>
  <si>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</si>
  <si>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</si>
  <si>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</si>
  <si>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</si>
  <si>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</si>
  <si>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</si>
  <si>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</si>
  <si>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</si>
  <si>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</si>
  <si>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</si>
  <si>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</si>
  <si>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</si>
  <si>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</si>
  <si>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</si>
  <si>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</si>
  <si>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</si>
  <si>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</si>
  <si>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</si>
  <si>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</si>
  <si>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</si>
  <si>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</si>
  <si>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</si>
  <si>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</si>
  <si>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</si>
  <si>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</si>
  <si>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</si>
  <si>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</si>
  <si>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</si>
  <si>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</si>
  <si>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</si>
  <si>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</si>
  <si>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</si>
  <si>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</si>
  <si>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</si>
  <si>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</si>
  <si>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</si>
  <si>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</si>
  <si>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</si>
  <si>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</si>
  <si>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</si>
  <si>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</si>
  <si>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</si>
  <si>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</si>
  <si>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</si>
  <si>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</si>
  <si>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</si>
  <si>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</si>
  <si>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</si>
  <si>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</si>
  <si>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</si>
  <si>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</si>
  <si>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</si>
  <si>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</si>
  <si>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</si>
  <si>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</si>
  <si>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</si>
  <si>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</si>
  <si>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</si>
  <si>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</si>
  <si>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</si>
  <si>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</si>
  <si>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</si>
  <si>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</si>
  <si>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</si>
  <si>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</si>
  <si>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</si>
  <si>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</si>
  <si>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</si>
  <si>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</si>
  <si>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</si>
  <si>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</si>
  <si>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</si>
  <si>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</si>
  <si>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</si>
  <si>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</si>
  <si>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</si>
  <si>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</si>
  <si>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</si>
  <si>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</si>
  <si>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</si>
  <si>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</si>
  <si>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</si>
  <si>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</si>
  <si>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</si>
  <si>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</si>
  <si>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</si>
  <si>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</si>
  <si>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</si>
  <si>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</si>
  <si>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</si>
  <si>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</si>
  <si>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</si>
  <si>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</si>
  <si>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</si>
  <si>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</si>
  <si>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</si>
  <si>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</si>
  <si>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</si>
  <si>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</si>
  <si>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</si>
  <si>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</si>
  <si>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</si>
  <si>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</si>
  <si>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</si>
  <si>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</si>
  <si>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</si>
  <si>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</si>
  <si>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</si>
  <si>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</si>
  <si>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</si>
  <si>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</si>
  <si>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</si>
  <si>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</si>
  <si>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</si>
  <si>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</si>
  <si>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</si>
  <si>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</si>
  <si>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</si>
  <si>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</si>
  <si>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</si>
  <si>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</si>
  <si>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</si>
  <si>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</si>
  <si>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</si>
  <si>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</si>
  <si>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</si>
  <si>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</si>
  <si>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</si>
  <si>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</si>
  <si>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</si>
  <si>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</si>
  <si>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</si>
  <si>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</si>
  <si>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</si>
  <si>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</si>
  <si>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</si>
  <si>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</si>
  <si>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</si>
  <si>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</si>
  <si>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</si>
  <si>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</si>
  <si>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</si>
  <si>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</si>
  <si>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</si>
  <si>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</si>
  <si>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</si>
  <si>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</si>
  <si>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</si>
  <si>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</si>
  <si>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</si>
  <si>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</si>
  <si>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</si>
  <si>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</si>
  <si>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</si>
  <si>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</si>
  <si>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</si>
  <si>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</si>
  <si>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</si>
  <si>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</si>
  <si>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</si>
  <si>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</si>
  <si>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</si>
  <si>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</si>
  <si>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</si>
  <si>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</si>
  <si>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</si>
  <si>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</si>
  <si>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</si>
  <si>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</si>
  <si>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</si>
  <si>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</si>
  <si>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</si>
  <si>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</si>
  <si>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</si>
  <si>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</si>
  <si>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</si>
  <si>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</si>
  <si>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</si>
  <si>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</si>
  <si>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</si>
  <si>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</si>
  <si>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</si>
  <si>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</si>
  <si>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</si>
  <si>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</si>
  <si>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</si>
  <si>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</si>
  <si>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</si>
  <si>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</si>
  <si>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</si>
  <si>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</si>
  <si>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</si>
  <si>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</si>
  <si>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</si>
  <si>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</si>
  <si>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</si>
  <si>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</si>
  <si>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</si>
  <si>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</si>
  <si>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</si>
  <si>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</si>
  <si>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</si>
  <si>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</si>
  <si>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</si>
  <si>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</si>
  <si>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</si>
  <si>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</si>
  <si>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</si>
  <si>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</si>
  <si>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</si>
  <si>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</si>
  <si>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</si>
  <si>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</si>
  <si>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</si>
  <si>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</si>
  <si>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</si>
  <si>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</si>
  <si>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</si>
  <si>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</si>
  <si>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</si>
  <si>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</si>
  <si>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</si>
  <si>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</si>
  <si>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</si>
  <si>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</si>
  <si>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</si>
  <si>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</si>
  <si>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</si>
  <si>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</si>
  <si>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</si>
  <si>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</si>
  <si>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</si>
  <si>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</si>
  <si>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</si>
  <si>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</si>
  <si>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</si>
  <si>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</si>
  <si>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</si>
  <si>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</si>
  <si>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</si>
  <si>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</si>
  <si>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</si>
  <si>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</si>
  <si>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</si>
  <si>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</si>
  <si>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</si>
  <si>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</si>
  <si>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</si>
  <si>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</si>
  <si>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</si>
  <si>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</si>
  <si>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</si>
  <si>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</si>
  <si>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</si>
  <si>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</si>
  <si>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</si>
  <si>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</si>
  <si>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</si>
  <si>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</si>
  <si>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</si>
  <si>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</si>
  <si>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</si>
  <si>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</si>
  <si>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</si>
  <si>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</si>
  <si>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</si>
  <si>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</si>
  <si>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</si>
  <si>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</si>
  <si>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</si>
  <si>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</si>
  <si>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</si>
  <si>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</si>
  <si>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</si>
  <si>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</si>
  <si>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</si>
  <si>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</si>
  <si>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</si>
  <si>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</si>
  <si>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</si>
  <si>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</si>
  <si>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</si>
  <si>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</si>
  <si>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</si>
  <si>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</si>
  <si>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</si>
  <si>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</si>
  <si>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</si>
  <si>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</si>
  <si>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</si>
  <si>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</si>
  <si>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</si>
  <si>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</si>
  <si>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</si>
  <si>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</si>
  <si>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</si>
  <si>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</si>
  <si>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</si>
  <si>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</si>
  <si>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</si>
  <si>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</si>
  <si>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</si>
  <si>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</si>
  <si>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</si>
  <si>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</si>
  <si>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</si>
  <si>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</si>
  <si>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</si>
  <si>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</si>
  <si>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</si>
  <si>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</si>
  <si>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</si>
  <si>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</si>
  <si>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</si>
  <si>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</si>
  <si>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</si>
  <si>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</si>
  <si>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</si>
  <si>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</si>
  <si>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</si>
  <si>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</si>
  <si>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</si>
  <si>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</si>
  <si>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</si>
  <si>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</si>
  <si>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</si>
  <si>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</si>
  <si>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</si>
  <si>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</si>
  <si>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</si>
  <si>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</si>
  <si>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</si>
  <si>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</si>
  <si>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</si>
  <si>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</si>
  <si>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</si>
  <si>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</si>
  <si>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</si>
  <si>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</si>
  <si>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</si>
  <si>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</si>
  <si>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</si>
  <si>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</si>
  <si>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</si>
  <si>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</si>
  <si>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</si>
  <si>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</si>
  <si>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</si>
  <si>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</si>
  <si>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</si>
  <si>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</si>
  <si>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</si>
  <si>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</si>
  <si>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</si>
  <si>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</si>
  <si>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</si>
  <si>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</si>
  <si>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</si>
  <si>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</si>
  <si>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</si>
  <si>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</si>
  <si>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</si>
  <si>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</si>
  <si>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</si>
  <si>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</si>
  <si>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</si>
  <si>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</si>
  <si>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</si>
  <si>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</si>
  <si>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</si>
  <si>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</si>
  <si>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</si>
  <si>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</si>
  <si>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</si>
  <si>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</si>
  <si>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</si>
  <si>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</si>
  <si>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</si>
  <si>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</si>
  <si>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</si>
  <si>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</si>
  <si>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</si>
  <si>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</si>
  <si>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</si>
  <si>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</si>
  <si>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</si>
  <si>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</si>
  <si>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</si>
  <si>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</si>
  <si>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</si>
  <si>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</si>
  <si>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</si>
  <si>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</si>
  <si>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</si>
  <si>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</si>
  <si>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</si>
  <si>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</si>
  <si>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</si>
  <si>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</si>
  <si>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</si>
  <si>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</si>
  <si>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</si>
  <si>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</si>
  <si>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</si>
  <si>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</si>
  <si>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</si>
  <si>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</si>
  <si>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</si>
  <si>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</si>
  <si>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</si>
  <si>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</si>
  <si>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</si>
  <si>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</si>
  <si>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</si>
  <si>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</si>
  <si>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</si>
  <si>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</si>
  <si>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</si>
  <si>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</si>
  <si>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</si>
  <si>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</si>
  <si>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</si>
  <si>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</si>
  <si>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</si>
  <si>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</si>
  <si>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</si>
  <si>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</si>
  <si>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</si>
  <si>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</si>
  <si>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</si>
  <si>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</si>
  <si>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</si>
  <si>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</si>
  <si>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</si>
  <si>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</si>
  <si>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</si>
  <si>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</si>
  <si>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</si>
  <si>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</si>
  <si>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</si>
  <si>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</si>
  <si>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</si>
  <si>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</si>
  <si>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</si>
  <si>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</si>
  <si>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</si>
  <si>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</si>
  <si>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</si>
  <si>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</si>
  <si>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</si>
  <si>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</si>
  <si>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</si>
  <si>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</si>
  <si>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</si>
  <si>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</si>
  <si>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</si>
  <si>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</si>
  <si>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</si>
  <si>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</si>
  <si>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</si>
  <si>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</si>
  <si>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</si>
  <si>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</si>
  <si>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</si>
  <si>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</si>
  <si>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</si>
  <si>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</si>
  <si>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</si>
  <si>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</si>
  <si>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</si>
  <si>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</si>
  <si>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</si>
  <si>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</si>
  <si>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</si>
  <si>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</si>
  <si>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</si>
  <si>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</si>
  <si>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</si>
  <si>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</si>
  <si>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</si>
  <si>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</si>
  <si>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</si>
  <si>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</si>
  <si>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</si>
  <si>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</si>
  <si>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</si>
  <si>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</si>
  <si>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</si>
  <si>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</si>
  <si>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</si>
  <si>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</si>
  <si>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</si>
  <si>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</si>
  <si>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</si>
  <si>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</si>
  <si>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</si>
  <si>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</si>
  <si>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</si>
  <si>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</si>
  <si>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</si>
  <si>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</si>
  <si>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</si>
  <si>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</si>
  <si>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</si>
  <si>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</si>
  <si>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</si>
  <si>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</si>
  <si>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</si>
  <si>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</si>
  <si>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</si>
  <si>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</si>
  <si>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</si>
  <si>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</si>
  <si>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</si>
  <si>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</si>
  <si>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</si>
  <si>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</si>
  <si>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</si>
  <si>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</si>
  <si>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</si>
  <si>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</si>
  <si>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</si>
  <si>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</si>
  <si>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</si>
  <si>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</si>
  <si>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</si>
  <si>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</si>
  <si>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</si>
  <si>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</si>
  <si>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</si>
  <si>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</si>
  <si>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</si>
  <si>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</si>
  <si>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</si>
  <si>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</si>
  <si>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</si>
  <si>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</si>
  <si>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</si>
  <si>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</si>
  <si>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</si>
  <si>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</si>
  <si>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</si>
  <si>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</si>
  <si>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</si>
  <si>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</si>
  <si>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</si>
  <si>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</si>
  <si>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</si>
  <si>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</si>
  <si>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</si>
  <si>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</si>
  <si>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</si>
  <si>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</si>
  <si>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</si>
  <si>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</si>
  <si>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</si>
  <si>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</si>
  <si>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</si>
  <si>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</si>
  <si>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</si>
  <si>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</si>
  <si>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</si>
  <si>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</si>
  <si>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</si>
  <si>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</si>
  <si>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</si>
  <si>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</si>
  <si>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</si>
  <si>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</si>
  <si>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</si>
  <si>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</si>
  <si>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</si>
  <si>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</si>
  <si>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</si>
  <si>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</si>
  <si>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</si>
  <si>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</si>
  <si>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</si>
  <si>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</si>
  <si>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</si>
  <si>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</si>
  <si>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</si>
  <si>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</si>
  <si>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</si>
  <si>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</si>
  <si>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</si>
  <si>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</si>
  <si>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</si>
  <si>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</si>
  <si>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</si>
  <si>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</si>
  <si>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</si>
  <si>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</si>
  <si>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</si>
  <si>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</si>
  <si>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</si>
  <si>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</si>
  <si>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</si>
  <si>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</si>
  <si>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</si>
  <si>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</si>
  <si>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</si>
  <si>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</si>
  <si>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</si>
  <si>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</si>
  <si>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</si>
  <si>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</si>
  <si>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</si>
  <si>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</si>
  <si>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</si>
  <si>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</si>
  <si>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</si>
  <si>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</si>
  <si>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</si>
  <si>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</si>
  <si>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</si>
  <si>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</si>
  <si>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</si>
  <si>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</si>
  <si>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</si>
  <si>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</si>
  <si>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</si>
  <si>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</si>
  <si>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</si>
  <si>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</si>
  <si>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</si>
  <si>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</si>
  <si>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</si>
  <si>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</si>
  <si>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</si>
  <si>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</si>
  <si>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</si>
  <si>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</si>
  <si>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</si>
  <si>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</si>
  <si>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</si>
  <si>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</si>
  <si>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</si>
  <si>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</si>
  <si>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</si>
  <si>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</si>
  <si>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</si>
  <si>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</si>
  <si>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</si>
  <si>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</si>
  <si>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</si>
  <si>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</si>
  <si>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</si>
  <si>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</si>
  <si>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</si>
  <si>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</si>
  <si>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</si>
  <si>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</si>
  <si>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</si>
  <si>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</si>
  <si>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</si>
  <si>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</si>
  <si>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</si>
  <si>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</si>
  <si>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</si>
  <si>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</si>
  <si>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</si>
  <si>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</si>
  <si>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</si>
  <si>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</si>
  <si>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</si>
  <si>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</si>
  <si>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</si>
  <si>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</si>
  <si>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</si>
  <si>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</si>
  <si>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</si>
  <si>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</si>
  <si>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</si>
  <si>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</si>
  <si>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</si>
  <si>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</si>
  <si>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</si>
  <si>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</si>
  <si>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</si>
  <si>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</si>
  <si>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</si>
  <si>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</si>
  <si>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</si>
  <si>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</si>
  <si>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</si>
  <si>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</si>
  <si>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</si>
  <si>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</si>
  <si>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</si>
  <si>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</si>
  <si>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</si>
  <si>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</si>
  <si>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</si>
  <si>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</si>
  <si>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</si>
  <si>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</si>
  <si>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</si>
  <si>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</si>
  <si>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</si>
  <si>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</si>
  <si>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</si>
  <si>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</si>
  <si>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</si>
  <si>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</si>
  <si>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</si>
  <si>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</si>
  <si>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</si>
  <si>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</si>
  <si>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</si>
  <si>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</si>
  <si>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</si>
  <si>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</si>
  <si>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</si>
  <si>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</si>
  <si>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</si>
  <si>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</si>
  <si>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</si>
  <si>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</si>
  <si>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</si>
  <si>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</si>
  <si>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</si>
  <si>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</si>
  <si>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</si>
  <si>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</si>
  <si>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</si>
  <si>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</si>
  <si>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</si>
  <si>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</si>
  <si>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</si>
  <si>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</si>
  <si>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</si>
  <si>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</si>
  <si>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</si>
  <si>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</si>
  <si>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</si>
  <si>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</si>
  <si>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</si>
  <si>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</si>
  <si>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</si>
  <si>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</si>
  <si>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</si>
  <si>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</si>
  <si>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</si>
  <si>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</si>
  <si>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</si>
  <si>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</si>
  <si>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</si>
  <si>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</si>
  <si>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</si>
  <si>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</si>
  <si>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</si>
  <si>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</si>
  <si>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</si>
  <si>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</si>
  <si>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</si>
  <si>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</si>
  <si>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</si>
  <si>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</si>
  <si>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</si>
  <si>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</si>
  <si>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</si>
  <si>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</si>
  <si>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</si>
  <si>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</si>
  <si>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</si>
  <si>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</si>
  <si>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</si>
  <si>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</si>
  <si>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</si>
  <si>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</si>
  <si>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</si>
  <si>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</si>
  <si>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</si>
  <si>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</si>
  <si>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</si>
  <si>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</si>
  <si>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</si>
  <si>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</si>
  <si>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</si>
  <si>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</si>
  <si>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</si>
  <si>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</si>
  <si>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</si>
  <si>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</si>
  <si>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</si>
  <si>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</si>
  <si>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</si>
  <si>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</si>
  <si>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</si>
  <si>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</si>
  <si>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</si>
  <si>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</si>
  <si>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</si>
  <si>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</si>
  <si>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</si>
  <si>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</si>
  <si>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</si>
  <si>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</si>
  <si>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</si>
  <si>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</si>
  <si>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</si>
  <si>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</si>
  <si>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</si>
  <si>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</si>
  <si>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</si>
  <si>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</si>
  <si>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</si>
  <si>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</si>
  <si>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</si>
  <si>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</si>
  <si>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</si>
  <si>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</si>
  <si>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</si>
  <si>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</si>
  <si>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</si>
  <si>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</si>
  <si>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</si>
  <si>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</si>
  <si>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</si>
  <si>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</si>
  <si>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</si>
  <si>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</si>
  <si>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</si>
  <si>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</si>
  <si>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</si>
  <si>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</si>
  <si>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</si>
  <si>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</si>
  <si>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</si>
  <si>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</si>
  <si>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</si>
  <si>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</si>
  <si>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</si>
  <si>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</si>
  <si>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</si>
  <si>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</si>
  <si>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</si>
  <si>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</si>
  <si>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</si>
  <si>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</si>
  <si>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</si>
  <si>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</si>
  <si>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</si>
  <si>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</si>
  <si>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</si>
  <si>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</si>
  <si>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</si>
  <si>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</si>
  <si>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</si>
  <si>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</si>
  <si>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</si>
  <si>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</si>
  <si>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</si>
  <si>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</si>
  <si>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</si>
  <si>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</si>
  <si>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</si>
  <si>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</si>
  <si>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</si>
  <si>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</si>
  <si>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</si>
  <si>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</si>
  <si>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</si>
  <si>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</si>
  <si>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</si>
  <si>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</si>
  <si>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</si>
  <si>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</si>
  <si>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</si>
  <si>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</si>
  <si>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</si>
  <si>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</si>
  <si>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</si>
  <si>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</si>
  <si>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</si>
  <si>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</si>
  <si>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</si>
  <si>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</si>
  <si>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</si>
  <si>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</si>
  <si>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</si>
  <si>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</si>
  <si>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</si>
  <si>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</si>
  <si>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</si>
  <si>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</si>
  <si>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</si>
  <si>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</si>
  <si>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</si>
  <si>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</si>
  <si>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</si>
  <si>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</si>
  <si>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</si>
  <si>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</si>
  <si>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</si>
  <si>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</si>
  <si>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</si>
  <si>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</si>
  <si>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</si>
  <si>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</si>
  <si>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</si>
  <si>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</si>
  <si>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</si>
  <si>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</si>
  <si>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</si>
  <si>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</si>
  <si>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</si>
  <si>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</si>
  <si>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</si>
  <si>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</si>
  <si>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</si>
  <si>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</si>
  <si>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</si>
  <si>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</si>
  <si>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</si>
  <si>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</si>
  <si>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</si>
  <si>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</si>
  <si>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</si>
  <si>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</si>
  <si>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</si>
  <si>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</si>
  <si>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</si>
  <si>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</si>
  <si>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</si>
  <si>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</si>
  <si>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</si>
  <si>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</si>
  <si>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</si>
  <si>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</si>
  <si>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</si>
  <si>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</si>
  <si>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</si>
  <si>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</si>
  <si>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</si>
  <si>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</si>
  <si>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</si>
  <si>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</si>
  <si>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</si>
  <si>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</si>
  <si>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</si>
  <si>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</si>
  <si>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</si>
  <si>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</si>
  <si>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</si>
  <si>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</si>
  <si>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</si>
  <si>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</si>
  <si>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</si>
  <si>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</si>
  <si>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</si>
  <si>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</si>
  <si>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</si>
  <si>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</si>
  <si>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</si>
  <si>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</si>
  <si>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</si>
  <si>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</si>
  <si>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</si>
  <si>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</si>
  <si>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</si>
  <si>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</si>
  <si>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</si>
  <si>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</si>
  <si>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</si>
  <si>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</si>
  <si>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</si>
  <si>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</si>
  <si>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</si>
  <si>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</si>
  <si>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</si>
  <si>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</si>
  <si>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</si>
  <si>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</si>
  <si>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</si>
  <si>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</si>
  <si>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</si>
  <si>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</si>
  <si>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</si>
  <si>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</si>
  <si>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</si>
  <si>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</si>
  <si>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</si>
  <si>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</si>
  <si>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</si>
  <si>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</si>
  <si>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</si>
  <si>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</si>
  <si>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</si>
  <si>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</si>
  <si>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</si>
  <si>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</si>
  <si>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</si>
  <si>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</si>
  <si>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</si>
  <si>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</si>
  <si>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</si>
  <si>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</si>
  <si>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</si>
  <si>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</si>
  <si>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</si>
  <si>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</si>
  <si>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</si>
  <si>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</si>
  <si>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</si>
  <si>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</si>
  <si>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</si>
  <si>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</si>
  <si>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</si>
  <si>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</si>
  <si>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</si>
  <si>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</si>
  <si>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</si>
  <si>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</si>
  <si>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</si>
  <si>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</si>
  <si>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</si>
  <si>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</si>
  <si>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</si>
  <si>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</si>
  <si>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</si>
  <si>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</si>
  <si>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</si>
  <si>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</si>
  <si>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</si>
  <si>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</si>
  <si>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</si>
  <si>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</si>
  <si>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</si>
  <si>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</si>
  <si>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</si>
  <si>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</si>
  <si>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</si>
  <si>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</si>
  <si>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</si>
  <si>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</si>
  <si>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</si>
  <si>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</si>
  <si>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</si>
  <si>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</si>
  <si>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</si>
  <si>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</si>
  <si>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</si>
  <si>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</si>
  <si>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</si>
  <si>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</si>
  <si>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</si>
  <si>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</si>
  <si>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</si>
  <si>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</si>
  <si>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</si>
  <si>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</si>
  <si>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</si>
  <si>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</si>
  <si>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</si>
  <si>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</si>
  <si>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</si>
  <si>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</si>
  <si>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</si>
  <si>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</si>
  <si>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</si>
  <si>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</si>
  <si>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</si>
  <si>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</si>
  <si>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</si>
  <si>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</si>
  <si>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</si>
  <si>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</si>
  <si>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</si>
  <si>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</si>
  <si>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</si>
  <si>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</si>
  <si>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</si>
  <si>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</si>
  <si>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</si>
  <si>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</si>
  <si>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</si>
  <si>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</si>
  <si>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</si>
  <si>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</si>
  <si>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</si>
  <si>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</si>
  <si>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</si>
  <si>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</si>
  <si>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</si>
  <si>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</si>
  <si>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</si>
  <si>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</si>
  <si>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</si>
  <si>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</si>
  <si>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</si>
  <si>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</si>
  <si>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</si>
  <si>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</si>
  <si>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</si>
  <si>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</si>
  <si>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</si>
  <si>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</si>
  <si>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</si>
  <si>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</si>
  <si>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</si>
  <si>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</si>
  <si>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</si>
  <si>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</si>
  <si>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</si>
  <si>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</si>
  <si>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</si>
  <si>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</si>
  <si>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</si>
  <si>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</si>
  <si>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</si>
  <si>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</si>
  <si>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</si>
  <si>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</si>
  <si>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</si>
  <si>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</si>
  <si>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</si>
  <si>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</si>
  <si>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</si>
  <si>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</si>
  <si>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</si>
  <si>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</si>
  <si>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</si>
  <si>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</si>
  <si>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</si>
  <si>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</si>
  <si>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</si>
  <si>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</si>
  <si>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</si>
  <si>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</si>
  <si>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</si>
  <si>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</si>
  <si>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</si>
  <si>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</si>
  <si>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</si>
  <si>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</si>
  <si>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</si>
  <si>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</si>
  <si>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</si>
  <si>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</si>
  <si>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</si>
  <si>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</si>
  <si>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</si>
  <si>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</si>
  <si>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</si>
  <si>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</si>
  <si>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</si>
  <si>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</si>
  <si>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</si>
  <si>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</si>
  <si>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</si>
  <si>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</si>
  <si>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</si>
  <si>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</si>
  <si>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</si>
  <si>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</si>
  <si>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</si>
  <si>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</si>
  <si>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</si>
  <si>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</si>
  <si>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</si>
  <si>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</si>
  <si>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</si>
  <si>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</si>
  <si>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</si>
  <si>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</si>
  <si>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</si>
  <si>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</si>
  <si>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</si>
  <si>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</si>
  <si>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</si>
  <si>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</si>
  <si>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</si>
  <si>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</si>
  <si>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</si>
  <si>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</si>
  <si>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</si>
  <si>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</si>
  <si>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</si>
  <si>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</si>
  <si>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</si>
  <si>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</si>
  <si>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</si>
  <si>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</si>
  <si>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</si>
  <si>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</si>
  <si>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</si>
  <si>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</si>
  <si>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</si>
  <si>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</si>
  <si>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</si>
  <si>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</si>
  <si>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</si>
  <si>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</si>
  <si>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</si>
  <si>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</si>
  <si>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</si>
  <si>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</si>
  <si>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</si>
  <si>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</si>
  <si>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</si>
  <si>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</si>
  <si>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</si>
  <si>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</si>
  <si>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</si>
  <si>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</si>
  <si>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</si>
  <si>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</si>
  <si>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</si>
  <si>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</si>
  <si>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</si>
  <si>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</si>
  <si>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</si>
  <si>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</si>
  <si>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</si>
  <si>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</si>
  <si>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</si>
  <si>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</si>
  <si>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</si>
  <si>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</si>
  <si>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</si>
  <si>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</si>
  <si>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</si>
  <si>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</si>
  <si>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</si>
  <si>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</si>
  <si>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</si>
  <si>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</si>
  <si>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</si>
  <si>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</si>
  <si>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</si>
  <si>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</si>
  <si>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</si>
  <si>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</si>
  <si>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</si>
  <si>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</si>
  <si>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</si>
  <si>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</si>
  <si>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</si>
  <si>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</si>
  <si>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</si>
  <si>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</si>
  <si>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</si>
  <si>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</si>
  <si>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</si>
  <si>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</si>
  <si>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</si>
  <si>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</si>
  <si>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</si>
  <si>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</si>
  <si>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</si>
  <si>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</si>
  <si>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</si>
  <si>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</si>
  <si>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</si>
  <si>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</si>
  <si>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</si>
  <si>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</si>
  <si>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</si>
  <si>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</si>
  <si>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</si>
  <si>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</si>
  <si>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</si>
  <si>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</si>
  <si>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</si>
  <si>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</si>
  <si>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</si>
  <si>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</si>
  <si>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</si>
  <si>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</si>
  <si>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</si>
  <si>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</si>
  <si>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</si>
  <si>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</si>
  <si>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</si>
  <si>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</si>
  <si>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</si>
  <si>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</si>
  <si>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</si>
  <si>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</si>
  <si>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</si>
  <si>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</si>
  <si>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</si>
  <si>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</si>
  <si>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</si>
  <si>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</si>
  <si>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</si>
  <si>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</si>
  <si>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</si>
  <si>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</si>
  <si>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</si>
  <si>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</si>
  <si>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</si>
  <si>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</si>
  <si>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</si>
  <si>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</si>
  <si>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</si>
  <si>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</si>
  <si>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</si>
  <si>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</si>
  <si>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</si>
  <si>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</si>
  <si>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</si>
  <si>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</si>
  <si>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</si>
  <si>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</si>
  <si>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</si>
  <si>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</si>
  <si>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</si>
  <si>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</si>
  <si>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</si>
  <si>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</si>
  <si>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</si>
  <si>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</si>
  <si>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</si>
  <si>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</si>
  <si>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</si>
  <si>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</si>
  <si>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</si>
  <si>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</si>
  <si>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</si>
  <si>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</si>
  <si>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</si>
  <si>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</si>
  <si>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</si>
  <si>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</si>
  <si>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</si>
  <si>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</si>
  <si>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</si>
  <si>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</si>
  <si>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</si>
  <si>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</si>
  <si>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</si>
  <si>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</si>
  <si>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</si>
  <si>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</si>
  <si>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</si>
  <si>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</si>
  <si>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</si>
  <si>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</si>
  <si>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</si>
  <si>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</si>
  <si>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</si>
  <si>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</si>
  <si>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</si>
  <si>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</si>
  <si>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</si>
  <si>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</si>
  <si>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</si>
  <si>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</si>
  <si>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</si>
  <si>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</si>
  <si>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</si>
  <si>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</si>
  <si>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</si>
  <si>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</si>
  <si>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</si>
  <si>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</si>
  <si>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</si>
  <si>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</si>
  <si>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</si>
  <si>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</si>
  <si>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</si>
  <si>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</si>
  <si>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</si>
  <si>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</si>
  <si>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</si>
  <si>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</si>
  <si>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</si>
  <si>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</si>
  <si>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</si>
  <si>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</si>
  <si>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</si>
  <si>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</si>
  <si>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</si>
  <si>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</si>
  <si>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</si>
  <si>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</si>
  <si>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</si>
  <si>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</si>
  <si>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</si>
  <si>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</si>
  <si>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</si>
  <si>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</si>
  <si>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</si>
  <si>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</si>
  <si>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</si>
  <si>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</si>
  <si>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</si>
  <si>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</si>
  <si>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</si>
  <si>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</si>
  <si>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</si>
  <si>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</si>
  <si>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</si>
  <si>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</si>
  <si>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</si>
  <si>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</si>
  <si>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</si>
  <si>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</si>
  <si>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</si>
  <si>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</si>
  <si>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</si>
  <si>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</si>
  <si>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</si>
  <si>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</si>
  <si>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</si>
  <si>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</si>
  <si>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</si>
  <si>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</si>
  <si>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</si>
  <si>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</si>
  <si>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</si>
  <si>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</si>
  <si>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</si>
  <si>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</si>
  <si>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</si>
  <si>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</si>
  <si>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</si>
  <si>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</si>
  <si>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</si>
  <si>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</si>
  <si>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</si>
  <si>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</si>
  <si>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</si>
  <si>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</si>
  <si>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</si>
  <si>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</si>
  <si>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</si>
  <si>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</si>
  <si>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</si>
  <si>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</si>
  <si>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</si>
  <si>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</si>
  <si>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</si>
  <si>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</si>
  <si>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</si>
  <si>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</si>
  <si>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</si>
  <si>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</si>
  <si>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</si>
  <si>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</si>
  <si>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</si>
  <si>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</si>
  <si>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</si>
  <si>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</si>
  <si>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</si>
  <si>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</si>
  <si>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</si>
  <si>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</si>
  <si>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</si>
  <si>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</si>
  <si>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</si>
  <si>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</si>
  <si>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</si>
  <si>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</si>
  <si>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</si>
  <si>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</si>
  <si>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</si>
  <si>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</si>
  <si>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</si>
  <si>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</si>
  <si>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</si>
  <si>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</si>
  <si>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</si>
  <si>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</si>
  <si>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</si>
  <si>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</si>
  <si>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</si>
  <si>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</si>
  <si>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</si>
  <si>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</si>
  <si>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</si>
  <si>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</si>
  <si>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</si>
  <si>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</si>
  <si>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</si>
  <si>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</si>
  <si>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</si>
  <si>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</si>
  <si>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</si>
  <si>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</si>
  <si>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</si>
  <si>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</si>
  <si>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</si>
  <si>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</si>
  <si>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</si>
  <si>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</si>
  <si>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</si>
  <si>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</si>
  <si>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</si>
  <si>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</si>
  <si>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</si>
  <si>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</si>
  <si>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</si>
  <si>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</si>
  <si>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</si>
  <si>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</si>
  <si>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</si>
  <si>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</si>
  <si>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</si>
  <si>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</si>
  <si>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</si>
  <si>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</si>
  <si>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</si>
  <si>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</si>
  <si>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</si>
  <si>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</si>
  <si>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</si>
  <si>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</si>
  <si>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</si>
  <si>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</si>
  <si>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</si>
  <si>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</si>
  <si>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</si>
  <si>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</si>
  <si>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</si>
  <si>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</si>
  <si>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</si>
  <si>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</si>
  <si>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</si>
  <si>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</si>
  <si>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</si>
  <si>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</si>
  <si>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</si>
  <si>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</si>
  <si>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</si>
  <si>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</si>
  <si>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</si>
  <si>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</si>
  <si>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</si>
  <si>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</si>
  <si>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</si>
  <si>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</si>
  <si>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</si>
  <si>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</si>
  <si>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</si>
  <si>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</si>
  <si>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</si>
  <si>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</si>
  <si>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</si>
  <si>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</si>
  <si>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</si>
  <si>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</si>
  <si>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</si>
  <si>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</si>
  <si>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</si>
  <si>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</si>
  <si>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</si>
  <si>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</si>
  <si>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</si>
  <si>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</si>
  <si>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</si>
  <si>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</si>
  <si>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</si>
  <si>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</si>
  <si>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</si>
  <si>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</si>
  <si>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</si>
  <si>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</si>
  <si>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</si>
  <si>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</si>
  <si>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</si>
  <si>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</si>
  <si>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</si>
  <si>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</si>
  <si>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</si>
  <si>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</si>
  <si>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</si>
  <si>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</si>
  <si>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</si>
  <si>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</si>
  <si>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</si>
  <si>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</si>
  <si>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</si>
  <si>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</si>
  <si>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</si>
  <si>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</si>
  <si>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</si>
  <si>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</si>
  <si>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</si>
  <si>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</si>
  <si>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</si>
  <si>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</si>
  <si>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</si>
  <si>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</si>
  <si>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</si>
  <si>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</si>
  <si>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</si>
  <si>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</si>
  <si>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</si>
  <si>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</si>
  <si>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</si>
  <si>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</si>
  <si>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</si>
  <si>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</si>
  <si>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</si>
  <si>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</si>
  <si>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</si>
  <si>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</si>
  <si>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</si>
  <si>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</si>
  <si>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</si>
  <si>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</si>
  <si>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</si>
  <si>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</si>
  <si>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</si>
  <si>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</si>
  <si>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</si>
  <si>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</si>
  <si>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</si>
  <si>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</si>
  <si>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</si>
  <si>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</si>
  <si>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</si>
  <si>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</si>
  <si>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</si>
  <si>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</si>
  <si>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</si>
  <si>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</si>
  <si>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</si>
  <si>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</si>
  <si>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</si>
  <si>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</si>
  <si>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</si>
  <si>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</si>
  <si>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</si>
  <si>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</si>
  <si>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</si>
  <si>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</si>
  <si>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</si>
  <si>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</si>
  <si>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</si>
  <si>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</si>
  <si>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</si>
  <si>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</si>
  <si>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</si>
  <si>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</si>
  <si>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</si>
  <si>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</si>
  <si>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</si>
  <si>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</si>
  <si>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</si>
  <si>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</si>
  <si>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</si>
  <si>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</si>
  <si>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</si>
  <si>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</si>
  <si>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</si>
  <si>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</si>
  <si>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</si>
  <si>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</si>
  <si>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</si>
  <si>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</si>
  <si>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</si>
  <si>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</si>
  <si>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</si>
  <si>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</si>
  <si>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</si>
  <si>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</si>
  <si>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</si>
  <si>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</si>
  <si>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</si>
  <si>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</si>
  <si>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</si>
  <si>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</si>
  <si>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</si>
  <si>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</si>
  <si>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</si>
  <si>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</si>
  <si>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</si>
  <si>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</si>
  <si>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</si>
  <si>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</si>
  <si>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</si>
  <si>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</si>
  <si>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</si>
  <si>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</si>
  <si>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</si>
  <si>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</si>
  <si>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</si>
  <si>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</si>
  <si>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</si>
  <si>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</si>
  <si>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</si>
  <si>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</si>
  <si>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</si>
  <si>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</si>
  <si>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</si>
  <si>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</si>
  <si>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</si>
  <si>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</si>
  <si>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</si>
  <si>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</si>
  <si>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</si>
  <si>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</si>
  <si>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</si>
  <si>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</si>
  <si>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</si>
  <si>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</si>
  <si>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</si>
  <si>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</si>
  <si>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</si>
  <si>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</si>
  <si>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</si>
  <si>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</si>
  <si>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</si>
  <si>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</si>
  <si>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</si>
  <si>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</si>
  <si>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</si>
  <si>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</si>
  <si>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</si>
  <si>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</si>
  <si>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</si>
  <si>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</si>
  <si>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</si>
  <si>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</si>
  <si>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</si>
  <si>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</si>
  <si>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</si>
  <si>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</si>
  <si>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</si>
  <si>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</si>
  <si>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</si>
  <si>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</si>
  <si>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</si>
  <si>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</si>
  <si>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</si>
  <si>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</si>
  <si>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</si>
  <si>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</si>
  <si>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</si>
  <si>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</si>
  <si>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</si>
  <si>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</si>
  <si>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</si>
  <si>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</si>
  <si>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</si>
  <si>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</si>
  <si>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</si>
  <si>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</si>
  <si>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</si>
  <si>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</si>
  <si>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</si>
  <si>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</si>
  <si>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</si>
  <si>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</si>
  <si>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</si>
  <si>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</si>
  <si>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</si>
  <si>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</si>
  <si>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</si>
  <si>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</si>
  <si>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</si>
  <si>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</si>
  <si>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</si>
  <si>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</si>
  <si>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</si>
  <si>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</si>
  <si>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</si>
  <si>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</si>
  <si>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</si>
  <si>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</si>
  <si>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</si>
  <si>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</si>
  <si>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</si>
  <si>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</si>
  <si>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</si>
  <si>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</si>
  <si>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</si>
  <si>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</si>
  <si>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</si>
  <si>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</si>
  <si>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</si>
  <si>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</si>
  <si>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</si>
  <si>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</si>
  <si>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</si>
  <si>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</si>
  <si>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</si>
  <si>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</si>
  <si>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</si>
  <si>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</si>
  <si>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</si>
  <si>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</si>
  <si>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</si>
  <si>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</si>
  <si>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</si>
  <si>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</si>
  <si>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</si>
  <si>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</si>
  <si>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</si>
  <si>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</si>
  <si>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</si>
  <si>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</si>
  <si>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</si>
  <si>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</si>
  <si>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</si>
  <si>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</si>
  <si>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</si>
  <si>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</si>
  <si>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</si>
  <si>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</si>
  <si>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</si>
  <si>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</si>
  <si>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</si>
  <si>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</si>
  <si>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</si>
  <si>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</si>
  <si>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</si>
  <si>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</si>
  <si>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</si>
  <si>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</si>
  <si>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</si>
  <si>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</si>
  <si>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</si>
  <si>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</si>
  <si>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</si>
  <si>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</si>
  <si>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</si>
  <si>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</si>
  <si>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</si>
  <si>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</si>
  <si>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</si>
  <si>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</si>
  <si>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</si>
  <si>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</si>
  <si>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</si>
  <si>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</si>
  <si>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</si>
  <si>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</si>
  <si>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</si>
  <si>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</si>
  <si>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</si>
  <si>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</si>
  <si>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</si>
  <si>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</si>
  <si>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</si>
  <si>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</si>
  <si>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</si>
  <si>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</si>
  <si>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</si>
  <si>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</si>
  <si>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</si>
  <si>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</si>
  <si>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</si>
  <si>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</si>
  <si>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</si>
  <si>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</si>
  <si>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</si>
  <si>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</si>
  <si>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</si>
  <si>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</si>
  <si>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</si>
  <si>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</si>
  <si>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</si>
  <si>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</si>
  <si>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</si>
  <si>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</si>
  <si>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</si>
  <si>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</si>
  <si>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</si>
  <si>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</si>
  <si>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</si>
  <si>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</si>
  <si>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</si>
  <si>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</si>
  <si>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</si>
  <si>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</si>
  <si>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</si>
  <si>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</si>
  <si>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</si>
  <si>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</si>
  <si>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</si>
  <si>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</si>
  <si>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</si>
  <si>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</si>
  <si>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</si>
  <si>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</si>
  <si>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</si>
  <si>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</si>
  <si>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</si>
  <si>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</si>
  <si>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</si>
  <si>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</si>
  <si>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</si>
  <si>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</si>
  <si>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</si>
  <si>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</si>
  <si>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</si>
  <si>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</si>
  <si>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</si>
  <si>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</si>
  <si>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</si>
  <si>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</si>
  <si>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</si>
  <si>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</si>
  <si>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</si>
  <si>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</si>
  <si>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</si>
  <si>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</si>
  <si>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</si>
  <si>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</si>
  <si>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</si>
  <si>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</si>
  <si>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</si>
  <si>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</si>
  <si>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</si>
  <si>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</si>
  <si>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</si>
  <si>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</si>
  <si>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</si>
  <si>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</si>
  <si>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</si>
  <si>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</si>
  <si>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</si>
  <si>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</si>
  <si>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</si>
  <si>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</si>
  <si>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</si>
  <si>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</si>
  <si>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</si>
  <si>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</si>
  <si>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</si>
  <si>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</si>
  <si>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</si>
  <si>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</si>
  <si>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</si>
  <si>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</si>
  <si>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</si>
  <si>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</si>
  <si>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</si>
  <si>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</si>
  <si>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</si>
  <si>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</si>
  <si>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</si>
  <si>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</si>
  <si>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</si>
  <si>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</si>
  <si>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</si>
  <si>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</si>
  <si>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</si>
  <si>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</si>
  <si>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</si>
  <si>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</si>
  <si>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</si>
  <si>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</si>
  <si>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</si>
  <si>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</si>
  <si>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</si>
  <si>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</si>
  <si>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</si>
  <si>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</si>
  <si>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</si>
  <si>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</si>
  <si>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</si>
  <si>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</si>
  <si>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</si>
  <si>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</si>
  <si>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</si>
  <si>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</si>
  <si>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</si>
  <si>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</si>
  <si>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</si>
  <si>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</si>
  <si>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</si>
  <si>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</si>
  <si>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</si>
  <si>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</si>
  <si>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</si>
  <si>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</si>
  <si>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</si>
  <si>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</si>
  <si>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</si>
  <si>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</si>
  <si>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</si>
  <si>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</si>
  <si>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</si>
  <si>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</si>
  <si>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</si>
  <si>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</si>
  <si>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</si>
  <si>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</si>
  <si>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</si>
  <si>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</si>
  <si>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</si>
  <si>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</si>
  <si>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</si>
  <si>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</si>
  <si>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</si>
  <si>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</si>
  <si>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</si>
  <si>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</si>
  <si>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</si>
  <si>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</si>
  <si>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</si>
  <si>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</si>
  <si>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</si>
  <si>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</si>
  <si>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</si>
  <si>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</si>
  <si>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</si>
  <si>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</si>
  <si>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</si>
  <si>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</si>
  <si>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</si>
  <si>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</si>
  <si>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</si>
  <si>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</si>
  <si>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</si>
  <si>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</si>
  <si>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</si>
  <si>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</si>
  <si>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</si>
  <si>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</si>
  <si>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</si>
  <si>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</si>
  <si>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</si>
  <si>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</si>
  <si>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</si>
  <si>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</si>
  <si>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</si>
  <si>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</si>
  <si>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</si>
  <si>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</si>
  <si>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</si>
  <si>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</si>
  <si>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</si>
  <si>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</si>
  <si>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</si>
  <si>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</si>
  <si>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</si>
  <si>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</si>
  <si>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</si>
  <si>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</si>
  <si>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</si>
  <si>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</si>
  <si>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</si>
  <si>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</si>
  <si>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</si>
  <si>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</si>
  <si>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</si>
  <si>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</si>
  <si>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</si>
  <si>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</si>
  <si>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</si>
  <si>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</si>
  <si>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</si>
  <si>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</si>
  <si>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</si>
  <si>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</si>
  <si>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</si>
  <si>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</si>
  <si>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</si>
  <si>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</si>
  <si>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</si>
  <si>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</si>
  <si>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</si>
  <si>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</si>
  <si>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</si>
  <si>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</si>
  <si>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</si>
  <si>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</si>
  <si>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</si>
  <si>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</si>
  <si>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</si>
  <si>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</si>
  <si>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</si>
  <si>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</si>
  <si>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</si>
  <si>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</si>
  <si>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</si>
  <si>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</si>
  <si>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</si>
  <si>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</si>
  <si>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</si>
  <si>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</si>
  <si>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</si>
  <si>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</si>
  <si>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</si>
  <si>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</si>
  <si>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</si>
  <si>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</si>
  <si>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</si>
  <si>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</si>
  <si>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</si>
  <si>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</si>
  <si>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</si>
  <si>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</si>
  <si>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</si>
  <si>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</si>
  <si>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</si>
  <si>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</si>
  <si>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</si>
  <si>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</si>
  <si>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</si>
  <si>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</si>
  <si>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</si>
  <si>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</si>
  <si>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</si>
  <si>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</si>
  <si>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</si>
  <si>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</si>
  <si>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</si>
  <si>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</si>
  <si>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</si>
  <si>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</si>
  <si>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</si>
  <si>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</si>
  <si>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</si>
  <si>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</si>
  <si>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</si>
  <si>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</si>
  <si>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</si>
  <si>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</si>
  <si>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</si>
  <si>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</si>
  <si>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</si>
  <si>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</si>
  <si>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</si>
  <si>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</si>
  <si>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</si>
  <si>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</si>
  <si>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</si>
  <si>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</si>
  <si>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</si>
  <si>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</si>
  <si>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</si>
  <si>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</si>
  <si>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</si>
  <si>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</si>
  <si>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</si>
  <si>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</si>
  <si>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</si>
  <si>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</si>
  <si>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</si>
  <si>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</si>
  <si>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</si>
  <si>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</si>
  <si>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</si>
  <si>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</si>
  <si>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</si>
  <si>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</si>
  <si>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</si>
  <si>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</si>
  <si>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</si>
  <si>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</si>
  <si>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</si>
  <si>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</si>
  <si>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</si>
  <si>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</si>
  <si>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</si>
  <si>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</si>
  <si>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</si>
  <si>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</si>
  <si>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</si>
  <si>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</si>
  <si>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</si>
  <si>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</si>
  <si>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</si>
  <si>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</si>
  <si>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</si>
  <si>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</si>
  <si>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</si>
  <si>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</si>
  <si>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</si>
  <si>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</si>
  <si>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</si>
  <si>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</si>
  <si>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</si>
  <si>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</si>
  <si>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</si>
  <si>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</si>
  <si>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</si>
  <si>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</si>
  <si>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</si>
  <si>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</si>
  <si>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</si>
  <si>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</si>
  <si>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</si>
  <si>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</si>
  <si>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</si>
  <si>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</si>
  <si>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</si>
  <si>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</si>
  <si>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</si>
  <si>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</si>
  <si>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</si>
  <si>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</si>
  <si>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</si>
  <si>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</si>
  <si>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</si>
  <si>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</si>
  <si>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</si>
  <si>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</si>
  <si>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</si>
  <si>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</si>
  <si>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</si>
  <si>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</si>
  <si>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</si>
  <si>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</si>
  <si>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</si>
  <si>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</si>
  <si>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</si>
  <si>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</si>
  <si>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</si>
  <si>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</si>
  <si>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</si>
  <si>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</si>
  <si>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</si>
  <si>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</si>
  <si>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</si>
  <si>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</si>
  <si>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</si>
  <si>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</si>
  <si>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</si>
  <si>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</si>
  <si>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</si>
  <si>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</si>
  <si>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</si>
  <si>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</si>
  <si>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</si>
  <si>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</si>
  <si>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</si>
  <si>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</si>
  <si>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</si>
  <si>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</si>
  <si>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</si>
  <si>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</si>
  <si>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</si>
  <si>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</si>
  <si>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</si>
  <si>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</si>
  <si>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</si>
  <si>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</si>
  <si>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</si>
  <si>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</si>
  <si>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</si>
  <si>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</si>
  <si>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</si>
  <si>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</si>
  <si>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</si>
  <si>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</si>
  <si>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</si>
  <si>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</si>
  <si>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</si>
  <si>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</si>
  <si>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</si>
  <si>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</si>
  <si>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</si>
  <si>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</si>
  <si>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</si>
  <si>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</si>
  <si>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</si>
  <si>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</si>
  <si>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</si>
  <si>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</si>
  <si>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</si>
  <si>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</si>
  <si>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</si>
  <si>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</si>
  <si>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</si>
  <si>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</si>
  <si>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</si>
  <si>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</si>
  <si>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</si>
  <si>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</si>
  <si>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</si>
  <si>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</si>
  <si>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</si>
  <si>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</si>
  <si>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</si>
  <si>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</si>
  <si>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</si>
  <si>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</si>
  <si>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</si>
  <si>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</si>
  <si>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</si>
  <si>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</si>
  <si>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</si>
  <si>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</si>
  <si>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</si>
  <si>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</si>
  <si>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</si>
  <si>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</si>
  <si>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</si>
  <si>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</si>
  <si>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</si>
  <si>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</si>
  <si>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</si>
  <si>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</si>
  <si>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</si>
  <si>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</si>
  <si>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</si>
  <si>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</si>
  <si>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</si>
  <si>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</si>
  <si>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</si>
  <si>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</si>
  <si>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</si>
  <si>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</si>
  <si>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</si>
  <si>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</si>
  <si>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</si>
  <si>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</si>
  <si>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</si>
  <si>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</si>
  <si>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</si>
  <si>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</si>
  <si>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</si>
  <si>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</si>
  <si>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</si>
  <si>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</si>
  <si>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</si>
  <si>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</si>
  <si>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</si>
  <si>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</si>
  <si>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</si>
  <si>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</si>
  <si>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</si>
  <si>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</si>
  <si>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</si>
  <si>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</si>
  <si>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</si>
  <si>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</si>
  <si>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</si>
  <si>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</si>
  <si>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</si>
  <si>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</si>
  <si>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</si>
  <si>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</si>
  <si>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</si>
  <si>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</si>
  <si>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</si>
  <si>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</si>
  <si>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</si>
  <si>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</si>
  <si>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</si>
  <si>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</si>
  <si>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</si>
  <si>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</si>
  <si>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</si>
  <si>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</si>
  <si>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</si>
  <si>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</si>
  <si>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</si>
  <si>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</si>
  <si>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</si>
  <si>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</si>
  <si>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</si>
  <si>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</si>
  <si>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</si>
  <si>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</si>
  <si>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</si>
  <si>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</si>
  <si>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</si>
  <si>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</si>
  <si>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</si>
  <si>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</si>
  <si>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</si>
  <si>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</si>
  <si>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</si>
  <si>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</si>
  <si>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</si>
  <si>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</si>
  <si>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</si>
  <si>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</si>
  <si>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</si>
  <si>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</si>
  <si>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</si>
  <si>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</si>
  <si>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</si>
  <si>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</si>
  <si>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</si>
  <si>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</si>
  <si>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</si>
  <si>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</si>
  <si>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</si>
  <si>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</si>
  <si>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</si>
  <si>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</si>
  <si>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</si>
  <si>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</si>
  <si>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</si>
  <si>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</si>
  <si>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</si>
  <si>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</si>
  <si>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</si>
  <si>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</si>
  <si>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</si>
  <si>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</si>
  <si>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</si>
  <si>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</si>
  <si>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</si>
  <si>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</si>
  <si>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</si>
  <si>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</si>
  <si>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</si>
  <si>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</si>
  <si>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</si>
  <si>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</si>
  <si>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</si>
  <si>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</si>
  <si>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</si>
  <si>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</si>
  <si>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</si>
  <si>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</si>
  <si>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</si>
  <si>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</si>
  <si>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</si>
  <si>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</si>
  <si>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</si>
  <si>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</si>
  <si>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</si>
  <si>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</si>
  <si>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</si>
  <si>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</si>
  <si>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</si>
  <si>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</si>
  <si>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</si>
  <si>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</si>
  <si>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</si>
  <si>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</si>
  <si>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</si>
  <si>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</si>
  <si>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</si>
  <si>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</si>
  <si>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</si>
  <si>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</si>
  <si>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</si>
  <si>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</si>
  <si>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</si>
  <si>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</si>
  <si>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</si>
  <si>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</si>
  <si>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</si>
  <si>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</si>
  <si>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</si>
  <si>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</si>
  <si>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</si>
  <si>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</si>
  <si>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</si>
  <si>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</si>
  <si>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</si>
  <si>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</si>
  <si>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</si>
  <si>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</si>
  <si>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</si>
  <si>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</si>
  <si>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</si>
  <si>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</si>
  <si>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</si>
  <si>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</si>
  <si>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</si>
  <si>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</si>
  <si>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</si>
  <si>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</si>
  <si>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</si>
  <si>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</si>
  <si>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</si>
  <si>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</si>
  <si>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</si>
  <si>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</si>
  <si>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</si>
  <si>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</si>
  <si>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</si>
  <si>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</si>
  <si>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</si>
  <si>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</si>
  <si>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</si>
  <si>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</si>
  <si>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</si>
  <si>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</si>
  <si>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</si>
  <si>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</si>
  <si>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</si>
  <si>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</si>
  <si>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</si>
  <si>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</si>
  <si>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</si>
  <si>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</si>
  <si>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</si>
  <si>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</si>
  <si>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</si>
  <si>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</si>
  <si>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</si>
  <si>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</si>
  <si>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</si>
  <si>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</si>
  <si>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</si>
  <si>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</si>
  <si>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</si>
  <si>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</si>
  <si>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</si>
  <si>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</si>
  <si>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</si>
  <si>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</si>
  <si>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</si>
  <si>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</si>
  <si>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</si>
  <si>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</si>
  <si>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</si>
  <si>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</si>
  <si>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</si>
  <si>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</si>
  <si>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</si>
  <si>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</si>
  <si>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</si>
  <si>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</si>
  <si>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</si>
  <si>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</si>
  <si>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</si>
  <si>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</si>
  <si>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</si>
  <si>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</si>
  <si>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</si>
  <si>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</si>
  <si>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</si>
  <si>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</si>
  <si>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</si>
  <si>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</si>
  <si>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</si>
  <si>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</si>
  <si>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</si>
  <si>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</si>
  <si>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</si>
  <si>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</si>
  <si>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</si>
  <si>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</si>
  <si>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</si>
  <si>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</si>
  <si>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</si>
  <si>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</si>
  <si>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</si>
  <si>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</si>
  <si>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</si>
  <si>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</si>
  <si>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</si>
  <si>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</si>
  <si>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</si>
  <si>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</si>
  <si>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</si>
  <si>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</si>
  <si>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</si>
  <si>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</si>
  <si>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</si>
  <si>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</si>
  <si>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</si>
  <si>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</si>
  <si>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</si>
  <si>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</si>
  <si>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</si>
  <si>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</si>
  <si>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</si>
  <si>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</si>
  <si>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</si>
  <si>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</si>
  <si>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</si>
  <si>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</si>
  <si>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</si>
  <si>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</si>
  <si>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</si>
  <si>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</si>
  <si>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</si>
  <si>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</si>
  <si>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</si>
  <si>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</si>
  <si>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</si>
  <si>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</si>
  <si>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</si>
  <si>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</si>
  <si>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</si>
  <si>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</si>
  <si>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</si>
  <si>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</si>
  <si>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</si>
  <si>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</si>
  <si>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</si>
  <si>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</si>
  <si>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</si>
  <si>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</si>
  <si>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</si>
  <si>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</si>
  <si>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</si>
  <si>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</si>
  <si>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</si>
  <si>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</si>
  <si>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</si>
  <si>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</si>
  <si>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</si>
  <si>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</si>
  <si>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</si>
  <si>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</si>
  <si>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</si>
  <si>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</si>
  <si>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</si>
  <si>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</si>
  <si>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</si>
  <si>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</si>
  <si>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</si>
  <si>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</si>
  <si>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</si>
  <si>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</si>
  <si>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</si>
  <si>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</si>
  <si>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</si>
  <si>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</si>
  <si>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</si>
  <si>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</si>
  <si>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</si>
  <si>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</si>
  <si>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</si>
  <si>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</si>
  <si>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</si>
  <si>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</si>
  <si>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</si>
  <si>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</si>
  <si>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</si>
  <si>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</si>
  <si>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</si>
  <si>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</si>
  <si>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</si>
  <si>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</si>
  <si>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</si>
  <si>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</si>
  <si>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</si>
  <si>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</si>
  <si>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</si>
  <si>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</si>
  <si>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</si>
  <si>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</si>
  <si>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</si>
  <si>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</si>
  <si>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</si>
  <si>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</si>
  <si>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</si>
  <si>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</si>
  <si>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</si>
  <si>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</si>
  <si>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</si>
  <si>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</si>
  <si>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</si>
  <si>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</si>
  <si>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</si>
  <si>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</si>
  <si>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</si>
  <si>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</si>
  <si>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</si>
  <si>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</si>
  <si>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</si>
  <si>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</si>
  <si>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</si>
  <si>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</si>
  <si>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</si>
  <si>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</si>
  <si>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</si>
  <si>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</si>
  <si>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</si>
  <si>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</si>
  <si>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</si>
  <si>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</si>
  <si>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</si>
  <si>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</si>
  <si>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</si>
  <si>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</si>
  <si>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</si>
  <si>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</si>
  <si>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</si>
  <si>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</si>
  <si>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</si>
  <si>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</si>
  <si>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</si>
  <si>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</si>
  <si>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</si>
  <si>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</si>
  <si>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</si>
  <si>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</si>
  <si>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</si>
  <si>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</si>
  <si>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</si>
  <si>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</si>
  <si>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</si>
  <si>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</si>
  <si>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</si>
  <si>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</si>
  <si>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</si>
  <si>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</si>
  <si>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</si>
  <si>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</si>
  <si>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</si>
  <si>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</si>
  <si>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</si>
  <si>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</si>
  <si>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</si>
  <si>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</si>
  <si>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</si>
  <si>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</si>
  <si>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</si>
  <si>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</si>
  <si>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</si>
  <si>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</si>
  <si>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</si>
  <si>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</si>
  <si>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</si>
  <si>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</si>
  <si>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</si>
  <si>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</si>
  <si>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</si>
  <si>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</si>
  <si>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</si>
  <si>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</si>
  <si>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</si>
  <si>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</si>
  <si>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</si>
  <si>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</si>
  <si>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</si>
  <si>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</si>
  <si>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</si>
  <si>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</si>
  <si>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</si>
  <si>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</si>
  <si>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</si>
  <si>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</si>
  <si>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</si>
  <si>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</si>
  <si>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</si>
  <si>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</si>
  <si>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</si>
  <si>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</si>
  <si>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</si>
  <si>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</si>
  <si>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</si>
  <si>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</si>
  <si>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</si>
  <si>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</si>
  <si>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</si>
  <si>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</si>
  <si>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</si>
  <si>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</si>
  <si>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</si>
  <si>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</si>
  <si>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</si>
  <si>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</si>
  <si>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</si>
  <si>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</si>
  <si>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</si>
  <si>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</si>
  <si>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</si>
  <si>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</si>
  <si>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</si>
  <si>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</si>
  <si>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</si>
  <si>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</si>
  <si>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</si>
  <si>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</si>
  <si>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</si>
  <si>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</si>
  <si>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</si>
  <si>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</si>
  <si>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</si>
  <si>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</si>
  <si>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</si>
  <si>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</si>
  <si>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</si>
  <si>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</si>
  <si>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</si>
  <si>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</si>
  <si>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</si>
  <si>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</si>
  <si>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</si>
  <si>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</si>
  <si>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</si>
  <si>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</si>
  <si>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</si>
  <si>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</si>
  <si>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</si>
  <si>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</si>
  <si>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</si>
  <si>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</si>
  <si>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</si>
  <si>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</si>
  <si>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</si>
  <si>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</si>
  <si>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</si>
  <si>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</si>
  <si>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</si>
  <si>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</si>
  <si>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</si>
  <si>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</si>
  <si>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</si>
  <si>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</si>
  <si>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</si>
  <si>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</si>
  <si>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</si>
  <si>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</si>
  <si>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</si>
  <si>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</si>
  <si>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</si>
  <si>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</si>
  <si>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</si>
  <si>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</si>
  <si>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</si>
  <si>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</si>
  <si>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</si>
  <si>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</si>
  <si>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</si>
  <si>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</si>
  <si>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</si>
  <si>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</si>
  <si>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</si>
  <si>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</si>
  <si>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</si>
  <si>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</si>
  <si>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</si>
  <si>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</si>
  <si>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</si>
  <si>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</si>
  <si>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</si>
  <si>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</si>
  <si>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</si>
  <si>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</si>
  <si>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</si>
  <si>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</si>
  <si>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</si>
  <si>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</si>
  <si>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</si>
  <si>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</si>
  <si>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</si>
  <si>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</si>
  <si>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</si>
  <si>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</si>
  <si>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</si>
  <si>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</si>
  <si>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</si>
  <si>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</si>
  <si>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</si>
  <si>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</si>
  <si>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</si>
  <si>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</si>
  <si>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</si>
  <si>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</si>
  <si>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</si>
  <si>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</si>
  <si>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</si>
  <si>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</si>
  <si>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</si>
  <si>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</si>
  <si>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</si>
  <si>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</si>
  <si>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</si>
  <si>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</si>
  <si>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</si>
  <si>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</si>
  <si>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</si>
  <si>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</si>
  <si>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</si>
  <si>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</si>
  <si>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</si>
  <si>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</si>
  <si>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</si>
  <si>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</si>
  <si>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</si>
  <si>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</si>
  <si>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</si>
  <si>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</si>
  <si>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</si>
  <si>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</si>
  <si>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</si>
  <si>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</si>
  <si>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</si>
  <si>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</si>
  <si>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</si>
  <si>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</si>
  <si>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</si>
  <si>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</si>
  <si>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</si>
  <si>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</si>
  <si>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</si>
  <si>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</si>
  <si>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</si>
  <si>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</si>
  <si>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</si>
  <si>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</si>
  <si>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</si>
  <si>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</si>
  <si>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</si>
  <si>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</si>
  <si>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</si>
  <si>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</si>
  <si>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</si>
  <si>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</si>
  <si>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</si>
  <si>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</si>
  <si>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</si>
  <si>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</si>
  <si>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</si>
  <si>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</si>
  <si>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</si>
  <si>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</si>
  <si>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</si>
  <si>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</si>
  <si>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</si>
  <si>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</si>
  <si>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</si>
  <si>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</si>
  <si>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</si>
  <si>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</si>
  <si>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</si>
  <si>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</si>
  <si>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</si>
  <si>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</si>
  <si>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</si>
  <si>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</si>
  <si>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</si>
  <si>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</si>
  <si>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</si>
  <si>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</si>
  <si>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</si>
  <si>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</si>
  <si>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</si>
  <si>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</si>
  <si>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</si>
  <si>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</si>
  <si>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</si>
  <si>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</si>
  <si>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</si>
  <si>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</si>
  <si>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</si>
  <si>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</si>
  <si>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</si>
  <si>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</si>
  <si>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</si>
  <si>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</si>
  <si>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</si>
  <si>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</si>
  <si>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</si>
  <si>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</si>
  <si>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</si>
  <si>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</si>
  <si>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</si>
  <si>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</si>
  <si>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</si>
  <si>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</si>
  <si>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</si>
  <si>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</si>
  <si>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</si>
  <si>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</si>
  <si>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</si>
  <si>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</si>
  <si>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</si>
  <si>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</si>
  <si>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</si>
  <si>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</si>
  <si>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</si>
  <si>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</si>
  <si>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</si>
  <si>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</si>
  <si>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</si>
  <si>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</si>
  <si>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</si>
  <si>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</si>
  <si>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</si>
  <si>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</si>
  <si>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</si>
  <si>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</si>
  <si>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</si>
  <si>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</si>
  <si>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</si>
  <si>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</si>
  <si>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</si>
  <si>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</si>
  <si>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</si>
  <si>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</si>
  <si>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</si>
  <si>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</si>
  <si>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</si>
  <si>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</si>
  <si>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</si>
  <si>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</si>
  <si>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</si>
  <si>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</si>
  <si>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</si>
  <si>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</si>
  <si>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</si>
  <si>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</si>
  <si>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</si>
  <si>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</si>
  <si>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</si>
  <si>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</si>
  <si>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</si>
  <si>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</si>
  <si>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</si>
  <si>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</si>
  <si>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</si>
  <si>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</si>
  <si>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</si>
  <si>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</si>
  <si>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</si>
  <si>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</si>
  <si>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</si>
  <si>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</si>
  <si>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</si>
  <si>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</si>
  <si>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</si>
  <si>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</si>
  <si>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</si>
  <si>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</si>
  <si>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</si>
  <si>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</si>
  <si>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</si>
  <si>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</si>
  <si>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</si>
  <si>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</si>
  <si>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</si>
  <si>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</si>
  <si>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</si>
  <si>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</si>
  <si>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</si>
  <si>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</si>
  <si>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</si>
  <si>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</si>
  <si>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</si>
  <si>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</si>
  <si>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</si>
  <si>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</si>
  <si>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</si>
  <si>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</si>
  <si>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</si>
  <si>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</si>
  <si>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</si>
  <si>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</si>
  <si>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</si>
  <si>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</si>
  <si>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</si>
  <si>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</si>
  <si>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</si>
  <si>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</si>
  <si>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</si>
  <si>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</si>
  <si>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</si>
  <si>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</si>
  <si>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</si>
  <si>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</si>
  <si>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</si>
  <si>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</si>
  <si>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</si>
  <si>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</si>
  <si>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</si>
  <si>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</si>
  <si>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</si>
  <si>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</si>
  <si>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</si>
  <si>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</si>
  <si>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</si>
  <si>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</si>
  <si>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</si>
  <si>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</si>
  <si>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</si>
  <si>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</si>
  <si>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</si>
  <si>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</si>
  <si>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</si>
  <si>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</si>
  <si>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</si>
  <si>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</si>
  <si>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</si>
  <si>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</si>
  <si>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</si>
  <si>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</si>
  <si>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</si>
  <si>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</si>
  <si>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</si>
  <si>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</si>
  <si>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</si>
  <si>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</si>
  <si>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</si>
  <si>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</si>
  <si>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</si>
  <si>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</si>
  <si>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</si>
  <si>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</si>
  <si>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</si>
  <si>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</si>
  <si>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</si>
  <si>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</si>
  <si>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</si>
  <si>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</si>
  <si>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</si>
  <si>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</si>
  <si>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</si>
  <si>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</si>
  <si>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</si>
  <si>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</si>
  <si>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</si>
  <si>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</si>
  <si>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</si>
  <si>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</si>
  <si>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</si>
  <si>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</si>
  <si>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</si>
  <si>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</si>
  <si>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</si>
  <si>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</si>
  <si>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</si>
  <si>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</si>
  <si>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</si>
  <si>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</si>
  <si>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</si>
  <si>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</si>
  <si>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</si>
  <si>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</si>
  <si>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</si>
  <si>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</si>
  <si>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</si>
  <si>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</si>
  <si>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</si>
  <si>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</si>
  <si>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</si>
  <si>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</si>
  <si>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</si>
  <si>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</si>
  <si>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</si>
  <si>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</si>
  <si>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</si>
  <si>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</si>
  <si>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</si>
  <si>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</si>
  <si>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</si>
  <si>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</si>
  <si>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</si>
  <si>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</si>
  <si>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</si>
  <si>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</si>
  <si>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</si>
  <si>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</si>
  <si>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</si>
  <si>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</si>
  <si>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</si>
  <si>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</si>
  <si>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</si>
  <si>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</si>
  <si>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</si>
  <si>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</si>
  <si>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</si>
  <si>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</si>
  <si>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</si>
  <si>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</si>
  <si>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</si>
  <si>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</si>
  <si>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</si>
  <si>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</si>
  <si>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</si>
  <si>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</si>
  <si>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</si>
  <si>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</si>
  <si>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</si>
  <si>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</si>
  <si>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</si>
  <si>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</si>
  <si>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</si>
  <si>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</si>
  <si>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</si>
  <si>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</si>
  <si>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</si>
  <si>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</si>
  <si>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</si>
  <si>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</si>
  <si>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</si>
  <si>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</si>
  <si>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</si>
  <si>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</si>
  <si>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</si>
  <si>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</si>
  <si>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</si>
  <si>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</si>
  <si>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</si>
  <si>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</si>
  <si>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</si>
  <si>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</si>
  <si>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</si>
  <si>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</si>
  <si>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</si>
  <si>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</si>
  <si>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</si>
  <si>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</si>
  <si>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</si>
  <si>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</si>
  <si>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</si>
  <si>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</si>
  <si>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</si>
  <si>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</si>
  <si>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</si>
  <si>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</si>
  <si>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</si>
  <si>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</si>
  <si>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</si>
  <si>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</si>
  <si>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</si>
  <si>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</si>
  <si>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</si>
  <si>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</si>
  <si>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</si>
  <si>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</si>
  <si>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</si>
  <si>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</si>
  <si>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</si>
  <si>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</si>
  <si>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</si>
  <si>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</si>
  <si>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</si>
  <si>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</si>
  <si>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</si>
  <si>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</si>
  <si>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</si>
  <si>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</si>
  <si>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</si>
  <si>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</si>
  <si>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</si>
  <si>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</si>
  <si>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</si>
  <si>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</si>
  <si>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</si>
  <si>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</si>
  <si>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</si>
  <si>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</si>
  <si>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</si>
  <si>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</si>
  <si>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</si>
  <si>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</si>
  <si>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</si>
  <si>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</si>
  <si>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</si>
  <si>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</si>
  <si>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</si>
  <si>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</si>
  <si>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</si>
  <si>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</si>
  <si>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</si>
  <si>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</si>
  <si>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</si>
  <si>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</si>
  <si>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</si>
  <si>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</si>
  <si>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</si>
  <si>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</si>
  <si>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</si>
  <si>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</si>
  <si>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</si>
  <si>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</si>
  <si>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</si>
  <si>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</si>
  <si>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</si>
  <si>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</si>
  <si>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</si>
  <si>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</si>
  <si>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</si>
  <si>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</si>
  <si>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</si>
  <si>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</si>
  <si>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</si>
  <si>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</si>
  <si>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</si>
  <si>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</si>
  <si>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</si>
  <si>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</si>
  <si>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</si>
  <si>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</si>
  <si>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</si>
  <si>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</si>
  <si>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</si>
  <si>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</si>
  <si>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</si>
  <si>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</si>
  <si>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</si>
  <si>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</si>
  <si>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</si>
  <si>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</si>
  <si>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</si>
  <si>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</si>
  <si>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</si>
  <si>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</si>
  <si>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</si>
  <si>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</si>
  <si>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</si>
  <si>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</si>
  <si>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</si>
  <si>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</si>
  <si>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</si>
  <si>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</si>
  <si>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</si>
  <si>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</si>
  <si>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</si>
  <si>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</si>
  <si>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</si>
  <si>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</si>
  <si>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</si>
  <si>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</si>
  <si>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</si>
  <si>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</si>
  <si>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</si>
  <si>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</si>
  <si>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</si>
  <si>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</si>
  <si>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</si>
  <si>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</si>
  <si>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</si>
  <si>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</si>
  <si>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</si>
  <si>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</si>
  <si>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</si>
  <si>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</si>
  <si>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</si>
  <si>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</si>
  <si>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</si>
  <si>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</si>
  <si>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</si>
  <si>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</si>
  <si>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</si>
  <si>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</si>
  <si>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</si>
  <si>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</si>
  <si>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</si>
  <si>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</si>
  <si>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</si>
  <si>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</si>
  <si>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</si>
  <si>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</si>
  <si>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</si>
  <si>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</si>
  <si>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</si>
  <si>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</si>
  <si>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</si>
  <si>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</si>
  <si>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</si>
  <si>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</si>
  <si>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</si>
  <si>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</si>
  <si>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</si>
  <si>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</si>
  <si>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</si>
  <si>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</si>
  <si>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</si>
  <si>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</si>
  <si>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</si>
  <si>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</si>
  <si>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</si>
  <si>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</si>
  <si>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</si>
  <si>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</si>
  <si>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</si>
  <si>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</si>
  <si>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</si>
  <si>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</si>
  <si>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</si>
  <si>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</si>
  <si>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</si>
  <si>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</si>
  <si>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</si>
  <si>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</si>
  <si>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</si>
  <si>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</si>
  <si>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</si>
  <si>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</si>
  <si>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</si>
  <si>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</si>
  <si>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</si>
  <si>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</si>
  <si>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</si>
  <si>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</si>
  <si>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</si>
  <si>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</si>
  <si>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</si>
  <si>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</si>
  <si>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</si>
  <si>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</si>
  <si>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</si>
  <si>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</si>
  <si>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</si>
  <si>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</si>
  <si>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</si>
  <si>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</si>
  <si>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</si>
  <si>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</si>
  <si>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</si>
  <si>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</si>
  <si>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</si>
  <si>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</si>
  <si>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</si>
  <si>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</si>
  <si>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</si>
  <si>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</si>
  <si>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</si>
  <si>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</si>
  <si>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</si>
  <si>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</si>
  <si>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</si>
  <si>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</si>
  <si>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</si>
  <si>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</si>
  <si>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</si>
  <si>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</si>
  <si>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</si>
  <si>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</si>
  <si>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</si>
  <si>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</si>
  <si>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</si>
  <si>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</si>
  <si>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</si>
  <si>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</si>
  <si>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</si>
  <si>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</si>
  <si>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</si>
  <si>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</si>
  <si>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</si>
  <si>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</si>
  <si>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</si>
  <si>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</si>
  <si>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</si>
  <si>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</si>
  <si>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</si>
  <si>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</si>
  <si>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</si>
  <si>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</si>
  <si>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</si>
  <si>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</si>
  <si>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</si>
  <si>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</si>
  <si>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</si>
  <si>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</si>
  <si>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</si>
  <si>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</si>
  <si>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</si>
  <si>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</si>
  <si>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</si>
  <si>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</si>
  <si>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</si>
  <si>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</si>
  <si>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</si>
  <si>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</si>
  <si>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</si>
  <si>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</si>
  <si>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</si>
  <si>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</si>
  <si>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</si>
  <si>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</si>
  <si>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</si>
  <si>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</si>
  <si>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</si>
  <si>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</si>
  <si>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</si>
  <si>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</si>
  <si>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</si>
  <si>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</si>
  <si>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</si>
  <si>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</si>
  <si>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</si>
  <si>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</si>
  <si>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</si>
  <si>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</si>
  <si>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</si>
  <si>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</si>
  <si>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</si>
  <si>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</si>
  <si>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</si>
  <si>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</si>
  <si>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</si>
  <si>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</si>
  <si>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</si>
  <si>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</si>
  <si>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</si>
  <si>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</si>
  <si>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</si>
  <si>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</si>
  <si>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</si>
  <si>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</si>
  <si>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</si>
  <si>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</si>
  <si>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</si>
  <si>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</si>
  <si>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</si>
  <si>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</si>
  <si>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</si>
  <si>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</si>
  <si>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</si>
  <si>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</si>
  <si>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</si>
  <si>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</si>
  <si>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</si>
  <si>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</si>
  <si>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</si>
  <si>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</si>
  <si>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</si>
  <si>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</si>
  <si>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</si>
  <si>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</si>
  <si>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</si>
  <si>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</si>
  <si>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</si>
  <si>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</si>
  <si>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</si>
  <si>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</si>
  <si>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</si>
  <si>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</si>
  <si>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</si>
  <si>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</si>
  <si>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</si>
  <si>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</si>
  <si>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</si>
  <si>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</si>
  <si>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</si>
  <si>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</si>
  <si>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</si>
  <si>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</si>
  <si>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</si>
  <si>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</si>
  <si>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</si>
  <si>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</si>
  <si>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</si>
  <si>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</si>
  <si>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</si>
  <si>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</si>
  <si>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</si>
  <si>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</si>
  <si>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</si>
  <si>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</si>
  <si>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</si>
  <si>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</si>
  <si>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</si>
  <si>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</si>
  <si>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</si>
  <si>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</si>
  <si>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</si>
  <si>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</si>
  <si>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</si>
  <si>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</si>
  <si>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</si>
  <si>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</si>
  <si>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</si>
  <si>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</si>
  <si>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</si>
  <si>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</si>
  <si>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</si>
  <si>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</si>
  <si>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</si>
  <si>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</si>
  <si>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</si>
  <si>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</si>
  <si>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</si>
  <si>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</si>
  <si>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</si>
  <si>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</si>
  <si>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</si>
  <si>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</si>
  <si>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</si>
  <si>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</si>
  <si>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</si>
  <si>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</si>
  <si>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</si>
  <si>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</si>
  <si>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</si>
  <si>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</si>
  <si>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</si>
  <si>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</si>
  <si>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</si>
  <si>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</si>
  <si>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</si>
  <si>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</si>
  <si>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</si>
  <si>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</si>
  <si>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</si>
  <si>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</si>
  <si>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</si>
  <si>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</si>
  <si>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</si>
  <si>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</si>
  <si>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</si>
  <si>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</si>
  <si>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</si>
  <si>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</si>
  <si>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</si>
  <si>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</si>
  <si>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</si>
  <si>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</si>
  <si>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</si>
  <si>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</si>
  <si>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</si>
  <si>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</si>
  <si>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</si>
  <si>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</si>
  <si>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</si>
  <si>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</si>
  <si>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</si>
  <si>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</si>
  <si>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</si>
  <si>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</si>
  <si>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</si>
  <si>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</si>
  <si>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</si>
  <si>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</si>
  <si>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</si>
  <si>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</si>
  <si>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</si>
  <si>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</si>
  <si>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</si>
  <si>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</si>
  <si>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</si>
  <si>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</si>
  <si>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</si>
  <si>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</si>
  <si>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</si>
  <si>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</si>
  <si>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</si>
  <si>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</si>
  <si>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</si>
  <si>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</si>
  <si>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</si>
  <si>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</si>
  <si>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</si>
  <si>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</si>
  <si>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</si>
  <si>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</si>
  <si>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</si>
  <si>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</si>
  <si>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</si>
  <si>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</si>
  <si>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</si>
  <si>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</si>
  <si>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</si>
  <si>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</si>
  <si>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</si>
  <si>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</si>
  <si>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</si>
  <si>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</si>
  <si>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</si>
  <si>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</si>
  <si>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</si>
  <si>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</si>
  <si>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</si>
  <si>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</si>
  <si>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</si>
  <si>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</si>
  <si>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</si>
  <si>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</si>
  <si>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</si>
  <si>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</si>
  <si>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</si>
  <si>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</si>
  <si>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</si>
  <si>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</si>
  <si>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</si>
  <si>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</si>
  <si>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</si>
  <si>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</si>
  <si>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</si>
  <si>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</si>
  <si>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</si>
  <si>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</si>
  <si>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</si>
  <si>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</si>
  <si>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</si>
  <si>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</si>
  <si>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</si>
  <si>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</si>
  <si>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</si>
  <si>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</si>
  <si>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</si>
  <si>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</si>
  <si>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</si>
  <si>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</si>
  <si>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</si>
  <si>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</si>
  <si>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</si>
  <si>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</si>
  <si>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</si>
  <si>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</si>
  <si>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</si>
  <si>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</si>
  <si>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</si>
  <si>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</si>
  <si>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</si>
  <si>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</si>
  <si>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</si>
  <si>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</si>
  <si>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</si>
  <si>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</si>
  <si>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</si>
  <si>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</si>
  <si>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</si>
  <si>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</si>
  <si>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</si>
  <si>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</si>
  <si>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</si>
  <si>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</si>
  <si>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</si>
  <si>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</si>
  <si>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</si>
  <si>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</si>
  <si>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</si>
  <si>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</si>
  <si>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</si>
  <si>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</si>
  <si>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</si>
  <si>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</si>
  <si>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</si>
  <si>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</si>
  <si>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</si>
  <si>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</si>
  <si>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</si>
  <si>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</si>
  <si>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</si>
  <si>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</si>
  <si>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</si>
  <si>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</si>
  <si>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</si>
  <si>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</si>
  <si>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</si>
  <si>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</si>
  <si>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</si>
  <si>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</si>
  <si>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</si>
  <si>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</si>
  <si>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</si>
  <si>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</si>
  <si>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</si>
  <si>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</si>
  <si>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</si>
  <si>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</si>
  <si>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</si>
  <si>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</si>
  <si>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</si>
  <si>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</si>
  <si>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</si>
  <si>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</si>
  <si>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</si>
  <si>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</si>
  <si>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</si>
  <si>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</si>
  <si>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</si>
  <si>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</si>
  <si>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</si>
  <si>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</si>
  <si>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</si>
  <si>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</si>
  <si>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</si>
  <si>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</si>
  <si>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</si>
  <si>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</si>
  <si>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</si>
  <si>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</si>
  <si>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</si>
  <si>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</si>
  <si>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</si>
  <si>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</si>
  <si>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</si>
  <si>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</si>
  <si>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</si>
  <si>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</si>
  <si>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</si>
  <si>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</si>
  <si>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</si>
  <si>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</si>
  <si>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</si>
  <si>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</si>
  <si>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</si>
  <si>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</si>
  <si>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</si>
  <si>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</si>
  <si>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</si>
  <si>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</si>
  <si>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</si>
  <si>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</si>
  <si>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</si>
  <si>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</si>
  <si>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</si>
  <si>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</si>
  <si>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</si>
  <si>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</si>
  <si>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</si>
  <si>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</si>
  <si>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</si>
  <si>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</si>
  <si>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</si>
  <si>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</si>
  <si>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</si>
  <si>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</si>
  <si>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</si>
  <si>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</si>
  <si>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</si>
  <si>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</si>
  <si>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</si>
  <si>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</si>
  <si>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</si>
  <si>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</si>
  <si>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</si>
  <si>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</si>
  <si>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</si>
  <si>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</si>
  <si>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</si>
  <si>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</si>
  <si>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</si>
  <si>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</si>
  <si>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</si>
  <si>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</si>
  <si>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</si>
  <si>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</si>
  <si>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</si>
  <si>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</si>
  <si>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</si>
  <si>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</si>
  <si>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</si>
  <si>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</si>
  <si>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</si>
  <si>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</si>
  <si>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</si>
  <si>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</si>
  <si>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</si>
  <si>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</si>
  <si>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</si>
  <si>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</si>
  <si>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</si>
  <si>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</si>
  <si>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</si>
  <si>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</si>
  <si>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</si>
  <si>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</si>
  <si>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</si>
  <si>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</si>
  <si>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</si>
  <si>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</si>
  <si>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</si>
  <si>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</si>
  <si>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</si>
  <si>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</si>
  <si>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</si>
  <si>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</si>
  <si>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</si>
  <si>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</si>
  <si>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</si>
  <si>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</si>
  <si>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</si>
  <si>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</si>
  <si>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</si>
  <si>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</si>
  <si>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</si>
  <si>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</si>
  <si>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</si>
  <si>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</si>
  <si>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</si>
  <si>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</si>
  <si>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</si>
  <si>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</si>
  <si>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</si>
  <si>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</si>
  <si>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</si>
  <si>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</si>
  <si>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</si>
  <si>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</si>
  <si>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</si>
  <si>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</si>
  <si>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</si>
  <si>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</si>
  <si>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</si>
  <si>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</si>
  <si>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</si>
  <si>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</si>
  <si>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</si>
  <si>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</si>
  <si>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</si>
  <si>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</si>
  <si>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</si>
  <si>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</si>
  <si>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</si>
  <si>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</si>
  <si>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</si>
  <si>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</si>
  <si>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</si>
  <si>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</si>
  <si>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</si>
  <si>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</si>
  <si>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</si>
  <si>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</si>
  <si>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</si>
  <si>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</si>
  <si>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</si>
  <si>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</si>
  <si>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</si>
  <si>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</si>
  <si>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</si>
  <si>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</si>
  <si>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</si>
  <si>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</si>
  <si>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</si>
  <si>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</si>
  <si>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</si>
  <si>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</si>
  <si>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</si>
  <si>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</si>
  <si>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</si>
  <si>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</si>
  <si>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</si>
  <si>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</si>
  <si>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</si>
  <si>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</si>
  <si>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</si>
  <si>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</si>
  <si>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</si>
  <si>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</si>
  <si>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</si>
  <si>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</si>
  <si>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</si>
  <si>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</si>
  <si>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</si>
  <si>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</si>
  <si>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</si>
  <si>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</si>
  <si>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</si>
  <si>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</si>
  <si>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</si>
  <si>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</si>
  <si>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</si>
  <si>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</si>
  <si>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</si>
  <si>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</si>
  <si>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</si>
  <si>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</si>
  <si>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</si>
  <si>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</si>
  <si>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</si>
  <si>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</si>
  <si>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</si>
  <si>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</si>
  <si>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</si>
  <si>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</si>
  <si>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</si>
  <si>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</si>
  <si>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</si>
  <si>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</si>
  <si>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</si>
  <si>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</si>
  <si>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</si>
  <si>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</si>
  <si>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</si>
  <si>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</si>
  <si>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</si>
  <si>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</si>
  <si>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</si>
  <si>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</si>
  <si>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</si>
  <si>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</si>
  <si>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</si>
  <si>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</si>
  <si>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</si>
  <si>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</si>
  <si>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</si>
  <si>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</si>
  <si>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</si>
  <si>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</si>
  <si>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</si>
  <si>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</si>
  <si>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</si>
  <si>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</si>
  <si>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</si>
  <si>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</si>
  <si>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</si>
  <si>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</si>
  <si>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</si>
  <si>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</si>
  <si>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</si>
  <si>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</si>
  <si>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</si>
  <si>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</si>
  <si>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</si>
  <si>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</si>
  <si>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</si>
  <si>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</si>
  <si>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</si>
  <si>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</si>
  <si>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</si>
  <si>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</si>
  <si>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</si>
  <si>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</si>
  <si>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</si>
  <si>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</si>
  <si>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</si>
  <si>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</si>
  <si>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</si>
  <si>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</si>
  <si>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</si>
  <si>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</si>
  <si>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</si>
  <si>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</si>
  <si>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</si>
  <si>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</si>
  <si>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</si>
  <si>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</si>
  <si>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</si>
  <si>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</si>
  <si>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</si>
  <si>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</si>
  <si>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</si>
  <si>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</si>
  <si>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</si>
  <si>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</si>
  <si>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</si>
  <si>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</si>
  <si>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</si>
  <si>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</si>
  <si>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</si>
  <si>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</si>
  <si>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</si>
  <si>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</si>
  <si>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</si>
  <si>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</si>
  <si>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</si>
  <si>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</si>
  <si>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</si>
  <si>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</si>
  <si>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</si>
  <si>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</si>
  <si>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</si>
  <si>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</si>
  <si>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</si>
  <si>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</si>
  <si>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</si>
  <si>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</si>
  <si>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</si>
  <si>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</si>
  <si>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</si>
  <si>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</si>
  <si>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</si>
  <si>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</si>
  <si>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</si>
  <si>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</si>
  <si>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</si>
  <si>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</si>
  <si>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</si>
  <si>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</si>
  <si>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</si>
  <si>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</si>
  <si>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</si>
  <si>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</si>
  <si>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</si>
  <si>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</si>
  <si>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</si>
  <si>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</si>
  <si>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</si>
  <si>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</si>
  <si>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</si>
  <si>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</si>
  <si>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</si>
  <si>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</si>
  <si>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</si>
  <si>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</si>
  <si>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</si>
  <si>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</si>
  <si>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</si>
  <si>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</si>
  <si>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</si>
  <si>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</si>
  <si>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</si>
  <si>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</si>
  <si>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</si>
  <si>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</si>
  <si>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</si>
  <si>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</si>
  <si>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</si>
  <si>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</si>
  <si>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</si>
  <si>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</si>
  <si>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</si>
  <si>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</si>
  <si>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</si>
  <si>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</si>
  <si>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</si>
  <si>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</si>
  <si>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</si>
  <si>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</si>
  <si>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</si>
  <si>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</si>
  <si>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</si>
  <si>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</si>
  <si>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</si>
  <si>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</si>
  <si>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</si>
  <si>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</si>
  <si>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</si>
  <si>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</si>
  <si>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</si>
  <si>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</si>
  <si>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</si>
  <si>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</si>
  <si>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</si>
  <si>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</si>
  <si>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</si>
  <si>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</si>
  <si>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</si>
  <si>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</si>
  <si>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</si>
  <si>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</si>
  <si>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</si>
  <si>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</si>
  <si>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</si>
  <si>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</si>
  <si>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</si>
  <si>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</si>
  <si>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</si>
  <si>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</si>
  <si>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</si>
  <si>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</si>
  <si>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</si>
  <si>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</si>
  <si>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</si>
  <si>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</si>
  <si>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</si>
  <si>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</si>
  <si>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</si>
  <si>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</si>
  <si>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</si>
  <si>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</si>
  <si>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</si>
  <si>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</si>
  <si>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</si>
  <si>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</si>
  <si>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</si>
  <si>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</si>
  <si>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</si>
  <si>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</si>
  <si>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</si>
  <si>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</si>
  <si>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</si>
  <si>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</si>
  <si>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</si>
  <si>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</si>
  <si>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</si>
  <si>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</si>
  <si>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</si>
  <si>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</si>
  <si>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</si>
  <si>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</si>
  <si>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</si>
  <si>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</si>
  <si>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</si>
  <si>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</si>
  <si>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</si>
  <si>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</si>
  <si>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</si>
  <si>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</si>
  <si>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</si>
  <si>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</si>
  <si>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</si>
  <si>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</si>
  <si>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</si>
  <si>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</si>
  <si>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</si>
  <si>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</si>
  <si>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</si>
  <si>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</si>
  <si>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</si>
  <si>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</si>
  <si>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</si>
  <si>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</si>
  <si>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</si>
  <si>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</si>
  <si>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</si>
  <si>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</si>
  <si>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</si>
  <si>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</si>
  <si>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</si>
  <si>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</si>
  <si>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</si>
  <si>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</si>
  <si>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</si>
  <si>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</si>
  <si>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</si>
  <si>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</si>
  <si>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</si>
  <si>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</si>
  <si>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</si>
  <si>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</si>
  <si>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</si>
  <si>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</si>
  <si>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</si>
  <si>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</si>
  <si>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</si>
  <si>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</si>
  <si>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</si>
  <si>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</si>
  <si>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</si>
  <si>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</si>
  <si>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</si>
  <si>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</si>
  <si>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</si>
  <si>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</si>
  <si>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</si>
  <si>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</si>
  <si>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</si>
  <si>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</si>
  <si>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</si>
  <si>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</si>
  <si>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</si>
  <si>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</si>
  <si>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</si>
  <si>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</si>
  <si>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</si>
  <si>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</si>
  <si>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</si>
  <si>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</si>
  <si>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</si>
  <si>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</si>
  <si>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</si>
  <si>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</si>
  <si>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</si>
  <si>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</si>
  <si>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</si>
  <si>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</si>
  <si>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</si>
  <si>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</si>
  <si>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</si>
  <si>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</si>
  <si>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</si>
  <si>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</si>
  <si>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</si>
  <si>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</si>
  <si>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</si>
  <si>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</si>
  <si>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</si>
  <si>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</si>
  <si>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</si>
  <si>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</si>
  <si>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</si>
  <si>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</si>
  <si>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</si>
  <si>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</si>
  <si>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</si>
  <si>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</si>
  <si>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</si>
  <si>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</si>
  <si>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</si>
  <si>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</si>
  <si>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</si>
  <si>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</si>
  <si>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</si>
  <si>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</si>
  <si>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</si>
  <si>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</si>
  <si>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</si>
  <si>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</si>
  <si>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</si>
  <si>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</si>
  <si>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</si>
  <si>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</si>
  <si>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</si>
  <si>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</si>
  <si>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</si>
  <si>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</si>
  <si>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</si>
  <si>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</si>
  <si>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</si>
  <si>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</si>
  <si>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</si>
  <si>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</si>
  <si>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</si>
  <si>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</si>
  <si>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</si>
  <si>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</si>
  <si>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</si>
  <si>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</si>
  <si>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</si>
  <si>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</si>
  <si>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</si>
  <si>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</si>
  <si>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</si>
  <si>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</si>
  <si>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</si>
  <si>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</si>
  <si>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</si>
  <si>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</si>
  <si>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</si>
  <si>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</si>
  <si>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</si>
  <si>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</si>
  <si>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</si>
  <si>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</si>
  <si>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</si>
  <si>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</si>
  <si>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</si>
  <si>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</si>
  <si>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</si>
  <si>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</si>
  <si>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</si>
  <si>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</si>
  <si>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</si>
  <si>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</si>
  <si>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</si>
  <si>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</si>
  <si>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</si>
  <si>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</si>
  <si>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</si>
  <si>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</si>
  <si>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</si>
  <si>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</si>
  <si>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</si>
  <si>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</si>
  <si>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</si>
  <si>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</si>
  <si>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</si>
  <si>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</si>
  <si>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</si>
  <si>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</si>
  <si>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</si>
  <si>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</si>
  <si>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</si>
  <si>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</si>
  <si>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</si>
  <si>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</si>
  <si>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</si>
  <si>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</si>
  <si>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</si>
  <si>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</si>
  <si>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</si>
  <si>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</si>
  <si>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</si>
  <si>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</si>
  <si>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</si>
  <si>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</si>
  <si>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</si>
  <si>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</si>
  <si>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</si>
  <si>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</si>
  <si>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</si>
  <si>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</si>
  <si>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</si>
  <si>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</si>
  <si>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</si>
  <si>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</si>
  <si>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</si>
  <si>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</si>
  <si>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</si>
  <si>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</si>
  <si>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</si>
  <si>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</si>
  <si>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</si>
  <si>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</si>
  <si>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</si>
  <si>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</si>
  <si>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</si>
  <si>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</si>
  <si>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</si>
  <si>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</si>
  <si>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</si>
  <si>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</si>
  <si>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</si>
  <si>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</si>
  <si>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</si>
  <si>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</si>
  <si>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</si>
  <si>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</si>
  <si>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</si>
  <si>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</si>
  <si>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</si>
  <si>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</si>
  <si>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</si>
  <si>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</si>
  <si>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</si>
  <si>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</si>
  <si>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</si>
  <si>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</si>
  <si>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</si>
  <si>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</si>
  <si>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</si>
  <si>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</si>
  <si>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</si>
  <si>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</si>
  <si>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</si>
  <si>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</si>
  <si>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</si>
  <si>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</si>
  <si>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</si>
  <si>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</si>
  <si>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</si>
  <si>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</si>
  <si>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</si>
  <si>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</si>
  <si>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</si>
  <si>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</si>
  <si>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</si>
  <si>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</si>
  <si>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</si>
  <si>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</si>
  <si>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</si>
  <si>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</si>
  <si>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</si>
  <si>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</si>
  <si>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</si>
  <si>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</si>
  <si>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</si>
  <si>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</si>
  <si>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</si>
  <si>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</si>
  <si>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</si>
  <si>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</si>
  <si>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</si>
  <si>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</si>
  <si>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</si>
  <si>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</si>
  <si>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</si>
  <si>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</si>
  <si>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</si>
  <si>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</si>
  <si>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</si>
  <si>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</si>
  <si>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</si>
  <si>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</si>
  <si>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</si>
  <si>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</si>
  <si>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</si>
  <si>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</si>
  <si>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</si>
  <si>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</si>
  <si>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</si>
  <si>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</si>
  <si>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</si>
  <si>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</si>
  <si>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</si>
  <si>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</si>
  <si>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</si>
  <si>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</si>
  <si>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</si>
  <si>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</si>
  <si>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</si>
  <si>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</si>
  <si>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</si>
  <si>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</si>
  <si>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</si>
  <si>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</si>
  <si>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</si>
  <si>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</si>
  <si>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</si>
  <si>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</si>
  <si>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</si>
  <si>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</si>
  <si>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</si>
  <si>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</si>
  <si>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</si>
  <si>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</si>
  <si>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</si>
  <si>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</si>
  <si>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</si>
  <si>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</si>
  <si>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</si>
  <si>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</si>
  <si>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</si>
  <si>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</si>
  <si>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</si>
  <si>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</si>
  <si>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</si>
  <si>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</si>
  <si>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</si>
  <si>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</si>
  <si>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</si>
  <si>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</si>
  <si>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</si>
  <si>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</si>
  <si>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</si>
  <si>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</si>
  <si>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</si>
  <si>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</si>
  <si>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</si>
  <si>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</si>
  <si>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</si>
  <si>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</si>
  <si>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</si>
  <si>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</si>
  <si>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</si>
  <si>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</si>
  <si>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</si>
  <si>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</si>
  <si>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</si>
  <si>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</si>
  <si>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</si>
  <si>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</si>
  <si>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</si>
  <si>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</si>
  <si>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</si>
  <si>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</si>
  <si>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</si>
  <si>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</si>
  <si>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</si>
  <si>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</si>
  <si>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</si>
  <si>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</si>
  <si>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</si>
  <si>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</si>
  <si>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</si>
  <si>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</si>
  <si>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</si>
  <si>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</si>
  <si>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</si>
  <si>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</si>
  <si>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</si>
  <si>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</si>
  <si>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</si>
  <si>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</si>
  <si>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</si>
  <si>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</si>
  <si>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</si>
  <si>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</si>
  <si>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</si>
  <si>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</si>
  <si>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</si>
  <si>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</si>
  <si>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</si>
  <si>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</si>
  <si>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</si>
  <si>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</si>
  <si>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</si>
  <si>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</si>
  <si>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</si>
  <si>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</si>
  <si>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</si>
  <si>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</si>
  <si>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</si>
  <si>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</si>
  <si>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</si>
  <si>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</si>
  <si>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</si>
  <si>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</si>
  <si>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</si>
  <si>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</si>
  <si>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</si>
  <si>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</si>
  <si>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</si>
  <si>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</si>
  <si>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</si>
  <si>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</si>
  <si>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</si>
  <si>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</si>
  <si>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</si>
  <si>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</si>
  <si>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</si>
  <si>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</si>
  <si>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</si>
  <si>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</si>
  <si>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</si>
  <si>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</si>
  <si>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</si>
  <si>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</si>
  <si>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</si>
  <si>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</si>
  <si>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</si>
  <si>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</si>
  <si>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</si>
  <si>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</si>
  <si>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</si>
  <si>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</si>
  <si>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</si>
  <si>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</si>
  <si>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</si>
  <si>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</si>
  <si>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</si>
  <si>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</si>
  <si>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</si>
  <si>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</si>
  <si>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</si>
  <si>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</si>
  <si>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</si>
  <si>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</si>
  <si>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</si>
  <si>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</si>
  <si>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</si>
  <si>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</si>
  <si>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</si>
  <si>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</si>
  <si>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</si>
  <si>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</si>
  <si>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</si>
  <si>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</si>
  <si>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</si>
  <si>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</si>
  <si>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</si>
  <si>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</si>
  <si>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</si>
  <si>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</si>
  <si>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</si>
  <si>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</si>
  <si>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</si>
  <si>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</si>
  <si>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</si>
  <si>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</si>
  <si>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</si>
  <si>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</si>
  <si>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</si>
  <si>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</si>
  <si>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</si>
  <si>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</si>
  <si>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</si>
  <si>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</si>
  <si>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</si>
  <si>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</si>
  <si>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</si>
  <si>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</si>
  <si>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</si>
  <si>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</si>
  <si>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</si>
  <si>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</si>
  <si>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</si>
  <si>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</si>
  <si>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</si>
  <si>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</si>
  <si>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</si>
  <si>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</si>
  <si>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</si>
  <si>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</si>
  <si>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</si>
  <si>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</si>
  <si>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</si>
  <si>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</si>
  <si>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</si>
  <si>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</si>
  <si>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</si>
  <si>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</si>
  <si>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</si>
  <si>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</si>
  <si>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</si>
  <si>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</si>
  <si>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</si>
  <si>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</si>
  <si>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</si>
  <si>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</si>
  <si>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</si>
  <si>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</si>
  <si>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</si>
  <si>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</si>
  <si>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</si>
  <si>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</si>
  <si>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</si>
  <si>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</si>
  <si>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</si>
  <si>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</si>
  <si>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</si>
  <si>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</si>
  <si>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</si>
  <si>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</si>
  <si>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</si>
  <si>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</si>
  <si>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</si>
  <si>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</si>
  <si>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</si>
  <si>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</si>
  <si>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</si>
  <si>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</si>
  <si>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</si>
  <si>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</si>
  <si>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</si>
  <si>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</si>
  <si>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</si>
  <si>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</si>
  <si>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</si>
  <si>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</si>
  <si>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</si>
  <si>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</si>
  <si>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</si>
  <si>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</si>
  <si>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</si>
  <si>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</si>
  <si>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</si>
  <si>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</si>
  <si>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</si>
  <si>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</si>
  <si>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</si>
  <si>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</si>
  <si>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</si>
  <si>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</si>
  <si>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</si>
  <si>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</si>
  <si>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</si>
  <si>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</si>
  <si>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</si>
  <si>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</si>
  <si>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</si>
  <si>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</si>
  <si>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</si>
  <si>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</si>
  <si>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</si>
  <si>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</si>
  <si>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</si>
  <si>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</si>
  <si>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</si>
  <si>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</si>
  <si>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</si>
  <si>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</si>
  <si>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</si>
  <si>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</si>
  <si>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</si>
  <si>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</si>
  <si>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</si>
  <si>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</si>
  <si>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</si>
  <si>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</si>
  <si>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</si>
  <si>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</si>
  <si>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</si>
  <si>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</si>
  <si>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</si>
  <si>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</si>
  <si>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</si>
  <si>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</si>
  <si>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</si>
  <si>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</si>
  <si>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</si>
  <si>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</si>
  <si>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</si>
  <si>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</si>
  <si>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</si>
  <si>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</si>
  <si>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</si>
  <si>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</si>
  <si>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</si>
  <si>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</si>
  <si>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</si>
  <si>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</si>
  <si>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</si>
  <si>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</si>
  <si>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</si>
  <si>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</si>
  <si>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</si>
  <si>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</si>
  <si>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</si>
  <si>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</si>
  <si>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</si>
  <si>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</si>
  <si>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</si>
  <si>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</si>
  <si>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</si>
  <si>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</si>
  <si>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</si>
  <si>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</si>
  <si>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</si>
  <si>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</si>
  <si>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</si>
  <si>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</si>
  <si>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</si>
  <si>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</si>
  <si>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</si>
  <si>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</si>
  <si>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</si>
  <si>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</si>
  <si>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</si>
  <si>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</si>
  <si>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</si>
  <si>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</si>
  <si>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</si>
  <si>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</si>
  <si>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</si>
  <si>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</si>
  <si>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</si>
  <si>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</si>
  <si>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</si>
  <si>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</si>
  <si>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</si>
  <si>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</si>
  <si>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</si>
  <si>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</si>
  <si>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</si>
  <si>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</si>
  <si>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</si>
  <si>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</si>
  <si>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</si>
  <si>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</si>
  <si>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</si>
  <si>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</si>
  <si>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</si>
  <si>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</si>
  <si>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</si>
  <si>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</si>
  <si>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</si>
  <si>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</si>
  <si>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</si>
  <si>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</si>
  <si>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</si>
  <si>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</si>
  <si>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</si>
  <si>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</si>
  <si>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</si>
  <si>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</si>
  <si>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</si>
  <si>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</si>
  <si>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</si>
  <si>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</si>
  <si>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</si>
  <si>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</si>
  <si>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</si>
  <si>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</si>
  <si>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</si>
  <si>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</si>
  <si>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</si>
  <si>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</si>
  <si>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</si>
  <si>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</si>
  <si>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</si>
  <si>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</si>
  <si>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</si>
  <si>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</si>
  <si>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</si>
  <si>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</si>
  <si>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</si>
  <si>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</si>
  <si>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</si>
  <si>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</si>
  <si>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</si>
  <si>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</si>
  <si>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</si>
  <si>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</si>
  <si>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</si>
  <si>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</si>
  <si>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</si>
  <si>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</si>
  <si>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</si>
  <si>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</si>
  <si>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</si>
  <si>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</si>
  <si>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</si>
  <si>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</si>
  <si>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</si>
  <si>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</si>
  <si>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</si>
  <si>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</si>
  <si>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</si>
  <si>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</si>
  <si>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</si>
  <si>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</si>
  <si>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</si>
  <si>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</si>
  <si>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</si>
  <si>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</si>
  <si>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</si>
  <si>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</si>
  <si>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</si>
  <si>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</si>
  <si>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</si>
  <si>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</si>
  <si>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</si>
  <si>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</si>
  <si>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</si>
  <si>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</si>
  <si>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</si>
  <si>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</si>
  <si>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</si>
  <si>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</si>
  <si>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</si>
  <si>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</si>
  <si>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</si>
  <si>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</si>
  <si>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</si>
  <si>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</si>
  <si>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</si>
  <si>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</si>
  <si>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</si>
  <si>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</si>
  <si>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</si>
  <si>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</si>
  <si>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</si>
  <si>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</si>
  <si>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</si>
  <si>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</si>
  <si>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</si>
  <si>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</si>
  <si>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</si>
  <si>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</si>
  <si>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</si>
  <si>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</si>
  <si>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</si>
  <si>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</si>
  <si>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</si>
  <si>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</si>
  <si>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</si>
  <si>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</si>
  <si>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</si>
  <si>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</si>
  <si>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</si>
  <si>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</si>
  <si>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</si>
  <si>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</si>
  <si>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</si>
  <si>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</si>
  <si>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</si>
  <si>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</si>
  <si>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</si>
  <si>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</si>
  <si>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</si>
  <si>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</si>
  <si>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</si>
  <si>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</si>
  <si>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</si>
  <si>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</si>
  <si>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</si>
  <si>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</si>
  <si>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</si>
  <si>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</si>
  <si>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</si>
  <si>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</si>
  <si>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</si>
  <si>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</si>
  <si>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</si>
  <si>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</si>
  <si>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</si>
  <si>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</si>
  <si>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</si>
  <si>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</si>
  <si>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</si>
  <si>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</si>
  <si>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</si>
  <si>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</si>
  <si>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</si>
  <si>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</si>
  <si>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</si>
  <si>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</si>
  <si>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</si>
  <si>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</si>
  <si>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</si>
  <si>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</si>
  <si>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</si>
  <si>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</si>
  <si>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</si>
  <si>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</si>
  <si>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</si>
  <si>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</si>
  <si>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</si>
  <si>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</si>
  <si>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</si>
  <si>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</si>
  <si>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</si>
  <si>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</si>
  <si>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</si>
  <si>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</si>
  <si>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</si>
  <si>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</si>
  <si>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</si>
  <si>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</si>
  <si>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</si>
  <si>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</si>
  <si>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</si>
  <si>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</si>
  <si>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</si>
  <si>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</si>
  <si>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</si>
  <si>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</si>
  <si>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</si>
  <si>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</si>
  <si>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</si>
  <si>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</si>
  <si>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</si>
  <si>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</si>
  <si>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</si>
  <si>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</si>
  <si>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</si>
  <si>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</si>
  <si>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</si>
  <si>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</si>
  <si>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</si>
  <si>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</si>
  <si>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</si>
  <si>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</si>
  <si>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</si>
  <si>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</si>
  <si>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</si>
  <si>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</si>
  <si>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</si>
  <si>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</si>
  <si>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</si>
  <si>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</si>
  <si>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</si>
  <si>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</si>
  <si>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</si>
  <si>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</si>
  <si>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</si>
  <si>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</si>
  <si>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</si>
  <si>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</si>
  <si>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</si>
  <si>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</si>
  <si>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</si>
  <si>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</si>
  <si>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</si>
  <si>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</si>
  <si>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</si>
  <si>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</si>
  <si>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</si>
  <si>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</si>
  <si>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</si>
  <si>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</si>
  <si>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</si>
  <si>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</si>
  <si>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</si>
  <si>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</si>
  <si>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</si>
  <si>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</si>
  <si>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</si>
  <si>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</si>
  <si>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</si>
  <si>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</si>
  <si>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</si>
  <si>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</si>
  <si>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</si>
  <si>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</si>
  <si>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</si>
  <si>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</si>
  <si>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</si>
  <si>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</si>
  <si>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</si>
  <si>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</si>
  <si>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</si>
  <si>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</si>
  <si>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</si>
  <si>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</si>
  <si>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</si>
  <si>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</si>
  <si>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</si>
  <si>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</si>
  <si>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</si>
  <si>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</si>
  <si>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</si>
  <si>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</si>
  <si>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</si>
  <si>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</si>
  <si>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</si>
  <si>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</si>
  <si>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</si>
  <si>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</si>
  <si>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</si>
  <si>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</si>
  <si>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</si>
  <si>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</si>
  <si>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</si>
  <si>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</si>
  <si>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</si>
  <si>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</si>
  <si>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</si>
  <si>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</si>
  <si>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</si>
  <si>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</si>
  <si>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</si>
  <si>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</si>
  <si>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</si>
  <si>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</si>
  <si>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</si>
  <si>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</si>
  <si>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</si>
  <si>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</si>
  <si>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</si>
  <si>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</si>
  <si>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</si>
  <si>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</si>
  <si>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</si>
  <si>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</si>
  <si>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</si>
  <si>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</si>
  <si>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</si>
  <si>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</si>
  <si>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</si>
  <si>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</si>
  <si>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</si>
  <si>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</si>
  <si>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</si>
  <si>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</si>
  <si>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</si>
  <si>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</si>
  <si>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</si>
  <si>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</si>
  <si>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</si>
  <si>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</si>
  <si>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</si>
  <si>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</si>
  <si>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</si>
  <si>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</si>
  <si>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</si>
  <si>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</si>
  <si>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</si>
  <si>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</si>
  <si>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</si>
  <si>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</si>
  <si>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</si>
  <si>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</si>
  <si>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</si>
  <si>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</si>
  <si>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</si>
  <si>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</si>
  <si>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</si>
  <si>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</si>
  <si>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</si>
  <si>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</si>
  <si>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</si>
  <si>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</si>
  <si>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</si>
  <si>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</si>
  <si>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</si>
  <si>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</si>
  <si>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</si>
  <si>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</si>
  <si>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</si>
  <si>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</si>
  <si>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</si>
  <si>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</si>
  <si>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</si>
  <si>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</si>
  <si>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</si>
  <si>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</si>
  <si>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</si>
  <si>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</si>
  <si>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</si>
  <si>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</si>
  <si>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</si>
  <si>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</si>
  <si>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</si>
  <si>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</si>
  <si>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</si>
  <si>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</si>
  <si>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</si>
  <si>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</si>
  <si>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</si>
  <si>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</si>
  <si>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</si>
  <si>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</si>
  <si>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</si>
  <si>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</si>
  <si>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</si>
  <si>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</si>
  <si>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</si>
  <si>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</si>
  <si>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</si>
  <si>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</si>
  <si>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</si>
  <si>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</si>
  <si>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</si>
  <si>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</si>
  <si>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</si>
  <si>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</si>
  <si>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</si>
  <si>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</si>
  <si>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</si>
  <si>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</si>
  <si>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</si>
  <si>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</si>
  <si>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</si>
  <si>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</si>
  <si>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</si>
  <si>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</si>
  <si>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</si>
  <si>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</si>
  <si>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</si>
  <si>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</si>
  <si>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</si>
  <si>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</si>
  <si>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</si>
  <si>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</si>
  <si>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</si>
  <si>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</si>
  <si>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</si>
  <si>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</si>
  <si>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</si>
  <si>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</si>
  <si>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</si>
  <si>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</si>
  <si>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</si>
  <si>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</si>
  <si>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</si>
  <si>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</si>
  <si>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</si>
  <si>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</si>
  <si>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</si>
  <si>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</si>
  <si>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</si>
  <si>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</si>
  <si>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</si>
  <si>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</si>
  <si>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</si>
  <si>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</si>
  <si>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</si>
  <si>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</si>
  <si>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</si>
  <si>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</si>
  <si>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</si>
  <si>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</si>
  <si>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</si>
  <si>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</si>
  <si>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</si>
  <si>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</si>
  <si>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</si>
  <si>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</si>
  <si>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</si>
  <si>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</si>
  <si>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</si>
  <si>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</si>
  <si>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</si>
  <si>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</si>
  <si>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</si>
  <si>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</si>
  <si>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</si>
  <si>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</si>
  <si>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</si>
  <si>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</si>
  <si>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</si>
  <si>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</si>
  <si>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</si>
  <si>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</si>
  <si>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</si>
  <si>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</si>
  <si>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</si>
  <si>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</si>
  <si>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</si>
  <si>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</si>
  <si>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</si>
  <si>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</si>
  <si>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</si>
  <si>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</si>
  <si>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</si>
  <si>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</si>
  <si>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</si>
  <si>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</si>
  <si>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</si>
  <si>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</si>
  <si>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</si>
  <si>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</si>
  <si>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</si>
  <si>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</si>
  <si>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</si>
  <si>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</si>
  <si>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</si>
  <si>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</si>
  <si>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</si>
  <si>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</si>
  <si>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</si>
  <si>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</si>
  <si>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</si>
  <si>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</si>
  <si>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</si>
  <si>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</si>
  <si>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</si>
  <si>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</si>
  <si>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</si>
  <si>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</si>
  <si>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</si>
  <si>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</si>
  <si>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</si>
  <si>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</si>
  <si>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</si>
  <si>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</si>
  <si>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</si>
  <si>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</si>
  <si>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</si>
  <si>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</si>
  <si>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</si>
  <si>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</si>
  <si>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</si>
  <si>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</si>
  <si>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</si>
  <si>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</si>
  <si>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</si>
  <si>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</si>
  <si>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</si>
  <si>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</si>
  <si>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</si>
  <si>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</si>
  <si>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</si>
  <si>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</si>
  <si>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</si>
  <si>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</si>
  <si>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</si>
  <si>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</si>
  <si>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</si>
  <si>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</si>
  <si>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</si>
  <si>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</si>
  <si>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</si>
  <si>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</si>
  <si>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</si>
  <si>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</si>
  <si>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</si>
  <si>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</si>
  <si>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</si>
  <si>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</si>
  <si>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</si>
  <si>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</si>
  <si>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</si>
  <si>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</si>
  <si>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</si>
  <si>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</si>
  <si>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</si>
  <si>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</si>
  <si>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</si>
  <si>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</si>
  <si>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</si>
  <si>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</si>
  <si>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</si>
  <si>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</si>
  <si>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</si>
  <si>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</si>
  <si>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</si>
  <si>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</si>
  <si>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</si>
  <si>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</si>
  <si>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</si>
  <si>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</si>
  <si>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</si>
  <si>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</si>
  <si>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</si>
  <si>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</si>
  <si>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</si>
  <si>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</si>
  <si>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</si>
  <si>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</si>
  <si>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</si>
  <si>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</si>
  <si>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</si>
  <si>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</si>
  <si>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</si>
  <si>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</si>
  <si>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</si>
  <si>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</si>
  <si>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</si>
  <si>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</si>
  <si>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</si>
  <si>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</si>
  <si>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</si>
  <si>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</si>
  <si>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</si>
  <si>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</si>
  <si>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</si>
  <si>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</si>
  <si>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</si>
  <si>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</si>
  <si>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</si>
  <si>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</si>
  <si>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</si>
  <si>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</si>
  <si>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</si>
  <si>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</si>
  <si>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</si>
  <si>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</si>
  <si>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</si>
  <si>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</si>
  <si>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</si>
  <si>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</si>
  <si>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</si>
  <si>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</si>
  <si>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</si>
  <si>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</si>
  <si>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</si>
  <si>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</si>
  <si>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</si>
  <si>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</si>
  <si>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</si>
  <si>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</si>
  <si>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</si>
  <si>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</si>
  <si>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</si>
  <si>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</si>
  <si>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</si>
  <si>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</si>
  <si>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</si>
  <si>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</si>
  <si>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</si>
  <si>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</si>
  <si>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</si>
  <si>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</si>
  <si>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</si>
  <si>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</si>
  <si>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</si>
  <si>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</si>
  <si>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</si>
  <si>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</si>
  <si>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</si>
  <si>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</si>
  <si>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</si>
  <si>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</si>
  <si>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</si>
  <si>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</si>
  <si>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</si>
  <si>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</si>
  <si>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</si>
  <si>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</si>
  <si>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</si>
  <si>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</si>
  <si>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</si>
  <si>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</si>
  <si>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</si>
  <si>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</si>
  <si>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</si>
  <si>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</si>
  <si>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</si>
  <si>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</si>
  <si>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</si>
  <si>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</si>
  <si>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</si>
  <si>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</si>
  <si>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</si>
  <si>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</si>
  <si>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</si>
  <si>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</si>
  <si>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</si>
  <si>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</si>
  <si>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</si>
  <si>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</si>
  <si>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</si>
  <si>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</si>
  <si>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</si>
  <si>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</si>
  <si>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</si>
  <si>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</si>
  <si>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</si>
  <si>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</si>
  <si>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</si>
  <si>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</si>
  <si>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</si>
  <si>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</si>
  <si>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</si>
  <si>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</si>
  <si>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</si>
  <si>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</si>
  <si>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</si>
  <si>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</si>
  <si>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</si>
  <si>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</si>
  <si>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</si>
  <si>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</si>
  <si>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</si>
  <si>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</si>
  <si>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</si>
  <si>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</si>
  <si>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</si>
  <si>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</si>
  <si>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</si>
  <si>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</si>
  <si>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</si>
  <si>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</si>
  <si>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</si>
  <si>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</si>
  <si>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</si>
  <si>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</si>
  <si>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</si>
  <si>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</si>
  <si>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</si>
  <si>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</si>
  <si>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</si>
  <si>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</si>
  <si>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</si>
  <si>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</si>
  <si>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</si>
  <si>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</si>
  <si>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</si>
  <si>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</si>
  <si>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</si>
  <si>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</si>
  <si>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</si>
  <si>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</si>
  <si>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</si>
  <si>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</si>
  <si>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</si>
  <si>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</si>
  <si>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</si>
  <si>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</si>
  <si>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</si>
  <si>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</si>
  <si>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</si>
  <si>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</si>
  <si>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</si>
  <si>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</si>
  <si>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</si>
  <si>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</si>
  <si>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</si>
  <si>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</si>
  <si>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</si>
  <si>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</si>
  <si>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</si>
  <si>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</si>
  <si>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</si>
  <si>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</si>
  <si>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</si>
  <si>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</si>
  <si>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</si>
  <si>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</si>
  <si>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</si>
  <si>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</si>
  <si>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</si>
  <si>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</si>
  <si>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</si>
  <si>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</si>
  <si>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</si>
  <si>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</si>
  <si>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</si>
  <si>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</si>
  <si>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</si>
  <si>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</si>
  <si>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</si>
  <si>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</si>
  <si>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</si>
  <si>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</si>
  <si>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</si>
  <si>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</si>
  <si>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</si>
  <si>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</si>
  <si>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</si>
  <si>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</si>
  <si>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</si>
  <si>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</si>
  <si>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</si>
  <si>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</si>
  <si>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</si>
  <si>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</si>
  <si>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</si>
  <si>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</si>
  <si>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</si>
  <si>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</si>
  <si>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</si>
  <si>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</si>
  <si>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</si>
  <si>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</si>
  <si>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</si>
  <si>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</si>
  <si>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</si>
  <si>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</si>
  <si>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</si>
  <si>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</si>
  <si>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</si>
  <si>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</si>
  <si>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</si>
  <si>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</si>
  <si>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</si>
  <si>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</si>
  <si>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</si>
  <si>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</si>
  <si>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</si>
  <si>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</si>
  <si>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</si>
  <si>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</si>
  <si>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</si>
  <si>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</si>
  <si>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</si>
  <si>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</si>
  <si>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</si>
  <si>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</si>
  <si>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</si>
  <si>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</si>
  <si>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</si>
  <si>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</si>
  <si>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</si>
  <si>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</si>
  <si>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</si>
  <si>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</si>
  <si>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</si>
  <si>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</si>
  <si>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</si>
  <si>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</si>
  <si>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</si>
  <si>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</si>
  <si>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</si>
  <si>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</si>
  <si>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</si>
  <si>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</si>
  <si>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</si>
  <si>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</si>
  <si>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</si>
  <si>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</si>
  <si>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</si>
  <si>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</si>
  <si>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</si>
  <si>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</si>
  <si>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</si>
  <si>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</si>
  <si>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</si>
  <si>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</si>
  <si>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</si>
  <si>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</si>
  <si>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</si>
  <si>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</si>
  <si>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</si>
  <si>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</si>
  <si>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</si>
  <si>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</si>
  <si>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</si>
  <si>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</si>
  <si>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</si>
  <si>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</si>
  <si>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</si>
  <si>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</si>
  <si>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</si>
  <si>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</si>
  <si>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</si>
  <si>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</si>
  <si>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</si>
  <si>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</si>
  <si>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</si>
  <si>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</si>
  <si>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</si>
  <si>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</si>
  <si>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</si>
  <si>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</si>
  <si>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</si>
  <si>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</si>
  <si>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</si>
  <si>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</si>
  <si>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</si>
  <si>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</si>
  <si>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</si>
  <si>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</si>
  <si>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</si>
  <si>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</si>
  <si>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</si>
  <si>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</si>
  <si>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</si>
  <si>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</si>
  <si>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</si>
  <si>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</si>
  <si>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</si>
  <si>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</si>
  <si>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</si>
  <si>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</si>
  <si>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</si>
  <si>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</si>
  <si>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</si>
  <si>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</si>
  <si>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</si>
  <si>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</si>
  <si>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</si>
  <si>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</si>
  <si>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</si>
  <si>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</si>
  <si>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</si>
  <si>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</si>
  <si>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</si>
  <si>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</si>
  <si>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</si>
  <si>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</si>
  <si>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</si>
  <si>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</si>
  <si>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</si>
  <si>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</si>
  <si>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</si>
  <si>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</si>
  <si>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</si>
  <si>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</si>
  <si>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</si>
  <si>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</si>
  <si>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</si>
  <si>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</si>
  <si>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</si>
  <si>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</si>
  <si>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</si>
  <si>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</si>
  <si>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</si>
  <si>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</si>
  <si>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</si>
  <si>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</si>
  <si>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</si>
  <si>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</si>
  <si>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</si>
  <si>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</si>
  <si>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</si>
  <si>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</si>
  <si>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</si>
  <si>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</si>
  <si>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</si>
  <si>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</si>
  <si>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</si>
  <si>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</si>
  <si>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</si>
  <si>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</si>
  <si>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</si>
  <si>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</si>
  <si>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</si>
  <si>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</si>
  <si>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</si>
  <si>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</si>
  <si>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</si>
  <si>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</si>
  <si>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</si>
  <si>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</si>
  <si>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</si>
  <si>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</si>
  <si>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</si>
  <si>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</si>
  <si>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</si>
  <si>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</si>
  <si>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</si>
  <si>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</si>
  <si>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</si>
  <si>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</si>
  <si>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</si>
  <si>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</si>
  <si>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</si>
  <si>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</si>
  <si>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</si>
  <si>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</si>
  <si>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</si>
  <si>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</si>
  <si>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</si>
  <si>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</si>
  <si>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</si>
  <si>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</si>
  <si>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</si>
  <si>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</si>
  <si>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</si>
  <si>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</si>
  <si>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</si>
  <si>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</si>
  <si>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</si>
  <si>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</si>
  <si>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</si>
  <si>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</si>
  <si>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</si>
  <si>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</si>
  <si>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</si>
  <si>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</si>
  <si>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</si>
  <si>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</si>
  <si>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</si>
  <si>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</si>
  <si>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</si>
  <si>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</si>
  <si>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</si>
  <si>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</si>
  <si>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</si>
  <si>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</si>
  <si>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</si>
  <si>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</si>
  <si>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</si>
  <si>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</si>
  <si>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</si>
  <si>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</si>
  <si>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</si>
  <si>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</si>
  <si>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</si>
  <si>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</si>
  <si>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</si>
  <si>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</si>
  <si>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</si>
  <si>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</si>
  <si>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</si>
  <si>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</si>
  <si>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</si>
  <si>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</si>
  <si>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</si>
  <si>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</si>
  <si>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</si>
  <si>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</si>
  <si>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</si>
  <si>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</si>
  <si>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</si>
  <si>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</si>
  <si>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</si>
  <si>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</si>
  <si>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</si>
  <si>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</si>
  <si>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</si>
  <si>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</si>
  <si>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</si>
  <si>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</si>
  <si>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</si>
  <si>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</si>
  <si>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</si>
  <si>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</si>
  <si>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</si>
  <si>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</si>
  <si>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</si>
  <si>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</si>
  <si>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</si>
  <si>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</si>
  <si>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</si>
  <si>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</si>
  <si>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</si>
  <si>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</si>
  <si>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</si>
  <si>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</si>
  <si>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</si>
  <si>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</si>
  <si>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</si>
  <si>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</si>
  <si>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</si>
  <si>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</si>
  <si>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</si>
  <si>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</si>
  <si>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</si>
  <si>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</si>
  <si>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</si>
  <si>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</si>
  <si>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</si>
  <si>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</si>
  <si>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</si>
  <si>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</si>
  <si>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</si>
  <si>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</si>
  <si>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</si>
  <si>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</si>
  <si>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</si>
  <si>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</si>
  <si>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</si>
  <si>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</si>
  <si>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</si>
  <si>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</si>
  <si>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</si>
  <si>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</si>
  <si>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</si>
  <si>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</si>
  <si>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</si>
  <si>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</si>
  <si>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</si>
  <si>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</si>
  <si>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</si>
  <si>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</si>
  <si>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</si>
  <si>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</si>
  <si>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</si>
  <si>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</si>
  <si>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</si>
  <si>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</si>
  <si>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</si>
  <si>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</si>
  <si>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</si>
  <si>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</si>
  <si>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</si>
  <si>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</si>
  <si>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</si>
  <si>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</si>
  <si>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</si>
  <si>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</si>
  <si>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</si>
  <si>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</si>
  <si>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</si>
  <si>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</si>
  <si>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</si>
  <si>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</si>
  <si>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</si>
  <si>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</si>
  <si>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</si>
  <si>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</si>
  <si>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</si>
  <si>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</si>
  <si>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</si>
  <si>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</si>
  <si>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</si>
  <si>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</si>
  <si>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</si>
  <si>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</si>
  <si>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</si>
  <si>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</si>
  <si>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</si>
  <si>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</si>
  <si>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</si>
  <si>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</si>
  <si>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</si>
  <si>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</si>
  <si>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</si>
  <si>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</si>
  <si>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</si>
  <si>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</si>
  <si>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</si>
  <si>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</si>
  <si>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</si>
  <si>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</si>
  <si>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</si>
  <si>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</si>
  <si>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</si>
  <si>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</si>
  <si>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</si>
  <si>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</si>
  <si>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</si>
  <si>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</si>
  <si>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</si>
  <si>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</si>
  <si>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</si>
  <si>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</si>
  <si>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</si>
  <si>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</si>
  <si>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</si>
  <si>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</si>
  <si>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</si>
  <si>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</si>
  <si>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</si>
  <si>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</si>
  <si>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</si>
  <si>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</si>
  <si>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</si>
  <si>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</si>
  <si>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</si>
  <si>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</si>
  <si>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</si>
  <si>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</si>
  <si>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</si>
  <si>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</si>
  <si>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</si>
  <si>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</si>
  <si>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</si>
  <si>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</si>
  <si>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</si>
  <si>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</si>
  <si>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</si>
  <si>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</si>
  <si>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</si>
  <si>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</si>
  <si>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</si>
  <si>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</si>
  <si>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</si>
  <si>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</si>
  <si>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</si>
  <si>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</si>
  <si>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</si>
  <si>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</si>
  <si>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</si>
  <si>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</si>
  <si>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</si>
  <si>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</si>
  <si>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</si>
  <si>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</si>
  <si>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</si>
  <si>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</si>
  <si>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</si>
  <si>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</si>
  <si>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</si>
  <si>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</si>
  <si>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</si>
  <si>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</si>
  <si>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</si>
  <si>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</si>
  <si>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</si>
  <si>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</si>
  <si>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</si>
  <si>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</si>
  <si>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</si>
  <si>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</si>
  <si>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</si>
  <si>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</si>
  <si>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</si>
  <si>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</si>
  <si>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</si>
  <si>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</si>
  <si>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</si>
  <si>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</si>
  <si>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</si>
  <si>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</si>
  <si>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</si>
  <si>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</si>
  <si>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</si>
  <si>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</si>
  <si>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</si>
  <si>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</si>
  <si>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</si>
  <si>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</si>
  <si>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</si>
  <si>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</si>
  <si>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</si>
  <si>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</si>
  <si>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</si>
  <si>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</si>
  <si>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</si>
  <si>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</si>
  <si>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</si>
  <si>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</si>
  <si>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</si>
  <si>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</si>
  <si>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</si>
  <si>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</si>
  <si>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</si>
  <si>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</si>
  <si>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</si>
  <si>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</si>
  <si>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</si>
  <si>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</si>
  <si>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</si>
  <si>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</si>
  <si>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</si>
  <si>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</si>
  <si>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</si>
  <si>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</si>
  <si>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</si>
  <si>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</si>
  <si>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</si>
  <si>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</si>
  <si>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</si>
  <si>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</si>
  <si>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</si>
  <si>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</si>
  <si>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</si>
  <si>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</si>
  <si>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</si>
  <si>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</si>
  <si>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</si>
  <si>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</si>
  <si>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</si>
  <si>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</si>
  <si>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</si>
  <si>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</si>
  <si>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</si>
  <si>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</si>
  <si>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</si>
  <si>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</si>
  <si>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</si>
  <si>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</si>
  <si>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</si>
  <si>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</si>
  <si>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</si>
  <si>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</si>
  <si>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</si>
  <si>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</si>
  <si>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</si>
  <si>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</si>
  <si>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</si>
  <si>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</si>
  <si>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</si>
  <si>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</si>
  <si>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</si>
  <si>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</si>
  <si>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</si>
  <si>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</si>
  <si>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</si>
  <si>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</si>
  <si>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</si>
  <si>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</si>
  <si>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</si>
  <si>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</si>
  <si>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</si>
  <si>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</si>
  <si>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</si>
  <si>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</si>
  <si>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</si>
  <si>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</si>
  <si>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</si>
  <si>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</si>
  <si>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</si>
  <si>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</si>
  <si>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</si>
  <si>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</si>
  <si>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</si>
  <si>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</si>
  <si>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</si>
  <si>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</si>
  <si>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</si>
  <si>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</si>
  <si>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</si>
  <si>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</si>
  <si>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</si>
  <si>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</si>
  <si>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</si>
  <si>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</si>
  <si>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</si>
  <si>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</si>
  <si>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</si>
  <si>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</si>
  <si>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</si>
  <si>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</si>
  <si>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</si>
  <si>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</si>
  <si>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</si>
  <si>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</si>
  <si>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</si>
  <si>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</si>
  <si>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</si>
  <si>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</si>
  <si>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</si>
  <si>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</si>
  <si>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</si>
  <si>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</si>
  <si>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</si>
  <si>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</si>
  <si>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</si>
  <si>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</si>
  <si>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</si>
  <si>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</si>
  <si>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</si>
  <si>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</si>
  <si>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</si>
  <si>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</si>
  <si>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</si>
  <si>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</si>
  <si>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</si>
  <si>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</si>
  <si>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</si>
  <si>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</si>
  <si>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</si>
  <si>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</si>
  <si>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</si>
  <si>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</si>
  <si>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</si>
  <si>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</si>
  <si>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</si>
  <si>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</si>
  <si>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</si>
  <si>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</si>
  <si>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</si>
  <si>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</si>
  <si>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</si>
  <si>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</si>
  <si>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</si>
  <si>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</si>
  <si>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</si>
  <si>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</si>
  <si>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</si>
  <si>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</si>
  <si>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</si>
  <si>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</si>
  <si>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</si>
  <si>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</si>
  <si>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</si>
  <si>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</si>
  <si>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</si>
  <si>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</si>
  <si>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</si>
  <si>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</si>
  <si>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</si>
  <si>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</si>
  <si>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</si>
  <si>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</si>
  <si>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</si>
  <si>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</si>
  <si>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</si>
  <si>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</si>
  <si>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</si>
  <si>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</si>
  <si>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</si>
  <si>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</si>
  <si>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</si>
  <si>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</si>
  <si>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</si>
  <si>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</si>
  <si>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</si>
  <si>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</si>
  <si>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</si>
  <si>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</si>
  <si>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</si>
  <si>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</si>
  <si>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</si>
  <si>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</si>
  <si>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</si>
  <si>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</si>
  <si>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</si>
  <si>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</si>
  <si>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</si>
  <si>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</si>
  <si>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</si>
  <si>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</si>
  <si>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</si>
  <si>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</si>
  <si>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</si>
  <si>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</si>
  <si>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</si>
  <si>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</si>
  <si>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</si>
  <si>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</si>
  <si>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</si>
  <si>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</si>
  <si>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</si>
  <si>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</si>
  <si>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</si>
  <si>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</si>
  <si>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</si>
  <si>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</si>
  <si>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</si>
  <si>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</si>
  <si>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</si>
  <si>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</si>
  <si>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</si>
  <si>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</si>
  <si>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</si>
  <si>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</si>
  <si>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</si>
  <si>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</si>
  <si>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</si>
  <si>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</si>
  <si>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</si>
  <si>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</si>
  <si>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</si>
  <si>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</si>
  <si>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</si>
  <si>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</si>
  <si>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</si>
  <si>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</si>
  <si>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</si>
  <si>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</si>
  <si>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</si>
  <si>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</si>
  <si>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</si>
  <si>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</si>
  <si>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</si>
  <si>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</si>
  <si>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</si>
  <si>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</si>
  <si>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</si>
  <si>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</si>
  <si>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</si>
  <si>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</si>
  <si>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</si>
  <si>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</si>
  <si>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</si>
  <si>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</si>
  <si>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</si>
  <si>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</si>
  <si>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</si>
  <si>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</si>
  <si>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</si>
  <si>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</si>
  <si>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</si>
  <si>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</si>
  <si>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</si>
  <si>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</si>
  <si>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</si>
  <si>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</si>
  <si>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</si>
  <si>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</si>
  <si>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</si>
  <si>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</si>
  <si>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</si>
  <si>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</si>
  <si>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</si>
  <si>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</si>
  <si>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</si>
  <si>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</si>
  <si>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</si>
  <si>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</si>
  <si>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</si>
  <si>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</si>
  <si>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</si>
  <si>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</si>
  <si>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</si>
  <si>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</si>
  <si>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</si>
  <si>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</si>
  <si>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</si>
  <si>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</si>
  <si>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</si>
  <si>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</si>
  <si>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</si>
  <si>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</si>
  <si>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</si>
  <si>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</si>
  <si>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</si>
  <si>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</si>
  <si>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</si>
  <si>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</si>
  <si>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</si>
  <si>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</si>
  <si>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</si>
  <si>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</si>
  <si>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</si>
  <si>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</si>
  <si>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</si>
  <si>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</si>
  <si>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</si>
  <si>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</si>
  <si>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</si>
  <si>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</si>
  <si>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</si>
  <si>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</si>
  <si>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</si>
  <si>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</si>
  <si>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</si>
  <si>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</si>
  <si>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</si>
  <si>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</si>
  <si>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</si>
  <si>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</si>
  <si>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</si>
  <si>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</si>
  <si>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</si>
  <si>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</si>
  <si>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</si>
  <si>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</si>
  <si>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</si>
  <si>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</si>
  <si>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</si>
  <si>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</si>
  <si>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</si>
  <si>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</si>
  <si>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</si>
  <si>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</si>
  <si>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</si>
  <si>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</si>
  <si>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</si>
  <si>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</si>
  <si>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</si>
  <si>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</si>
  <si>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</si>
  <si>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</si>
  <si>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</si>
  <si>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</si>
  <si>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</si>
  <si>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</si>
  <si>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</si>
  <si>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</si>
  <si>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</si>
  <si>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</si>
  <si>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</si>
  <si>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</si>
  <si>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</si>
  <si>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</si>
  <si>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</si>
  <si>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</si>
  <si>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</si>
  <si>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</si>
  <si>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</si>
  <si>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</si>
  <si>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</si>
  <si>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</si>
  <si>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</si>
  <si>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</si>
  <si>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</si>
  <si>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</si>
  <si>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</si>
  <si>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</si>
  <si>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</si>
  <si>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</si>
  <si>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</si>
  <si>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</si>
  <si>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</si>
  <si>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</si>
  <si>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</si>
  <si>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</si>
  <si>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</si>
  <si>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</si>
  <si>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</si>
  <si>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</si>
  <si>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</si>
  <si>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</si>
  <si>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</si>
  <si>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</si>
  <si>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</si>
  <si>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</si>
  <si>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</si>
  <si>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</si>
  <si>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</si>
  <si>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</si>
  <si>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</si>
  <si>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</si>
  <si>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</si>
  <si>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</si>
  <si>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</si>
  <si>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</si>
  <si>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</si>
  <si>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</si>
  <si>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</si>
  <si>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</si>
  <si>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</si>
  <si>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</si>
  <si>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</si>
  <si>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</si>
  <si>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</si>
  <si>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</si>
  <si>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</si>
  <si>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</si>
  <si>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</si>
  <si>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</si>
  <si>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</si>
  <si>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</si>
  <si>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</si>
  <si>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</si>
  <si>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</si>
  <si>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</si>
  <si>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</si>
  <si>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</si>
  <si>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</si>
  <si>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</si>
  <si>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</si>
  <si>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</si>
  <si>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</si>
  <si>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</si>
  <si>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</si>
  <si>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</si>
  <si>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</si>
  <si>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</si>
  <si>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</si>
  <si>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</si>
  <si>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</si>
  <si>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</si>
  <si>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</si>
  <si>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</si>
  <si>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</si>
  <si>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</si>
  <si>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</si>
  <si>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</si>
  <si>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</si>
  <si>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</si>
  <si>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</si>
  <si>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</si>
  <si>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</si>
  <si>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</si>
  <si>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</si>
  <si>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</si>
  <si>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</si>
  <si>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</si>
  <si>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</si>
  <si>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</si>
  <si>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</si>
  <si>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</si>
  <si>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</si>
  <si>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</si>
  <si>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</si>
  <si>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</si>
  <si>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</si>
  <si>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</si>
  <si>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</si>
  <si>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</si>
  <si>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</si>
  <si>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</si>
  <si>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</si>
  <si>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</si>
  <si>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</si>
  <si>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</si>
  <si>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</si>
  <si>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</si>
  <si>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</si>
  <si>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</si>
  <si>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</si>
  <si>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</si>
  <si>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</si>
  <si>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</si>
  <si>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</si>
  <si>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</si>
  <si>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</si>
  <si>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</si>
  <si>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</si>
  <si>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</si>
  <si>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</si>
  <si>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</si>
  <si>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</si>
  <si>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</si>
  <si>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</si>
  <si>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</si>
  <si>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</si>
  <si>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</si>
  <si>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</si>
  <si>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</si>
  <si>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</si>
  <si>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</si>
  <si>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</si>
  <si>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</si>
  <si>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</si>
  <si>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</si>
  <si>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</si>
  <si>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</si>
  <si>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</si>
  <si>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</si>
  <si>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</si>
  <si>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</si>
  <si>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</si>
  <si>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</si>
  <si>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</si>
  <si>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</si>
  <si>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</si>
  <si>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</si>
  <si>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</si>
  <si>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</si>
  <si>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</si>
  <si>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</si>
  <si>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</si>
  <si>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</si>
  <si>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</si>
  <si>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</si>
  <si>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</si>
  <si>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</si>
  <si>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</si>
  <si>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</si>
  <si>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</si>
  <si>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</si>
  <si>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</si>
  <si>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</si>
  <si>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</si>
  <si>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</si>
  <si>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</si>
  <si>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</si>
  <si>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</si>
  <si>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</si>
  <si>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</si>
  <si>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</si>
  <si>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</si>
  <si>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</si>
  <si>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</si>
  <si>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</si>
  <si>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</si>
  <si>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</si>
  <si>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</si>
  <si>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</si>
  <si>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</si>
  <si>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</si>
  <si>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</si>
  <si>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</si>
  <si>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</si>
  <si>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</si>
  <si>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</si>
  <si>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</si>
  <si>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</si>
  <si>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</si>
  <si>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</si>
  <si>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</si>
  <si>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</si>
  <si>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</si>
  <si>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</si>
  <si>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</si>
  <si>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</si>
  <si>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</si>
  <si>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</si>
  <si>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</si>
  <si>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</si>
  <si>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</si>
  <si>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</si>
  <si>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</si>
  <si>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</si>
  <si>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</si>
  <si>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</si>
  <si>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</si>
  <si>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</si>
  <si>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</si>
  <si>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</si>
  <si>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</si>
  <si>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</si>
  <si>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</si>
  <si>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</si>
  <si>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</si>
  <si>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</si>
  <si>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</si>
  <si>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</si>
  <si>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</si>
  <si>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</si>
  <si>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</si>
  <si>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</si>
  <si>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</si>
  <si>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</si>
  <si>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</si>
  <si>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</si>
  <si>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</si>
  <si>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</si>
  <si>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</si>
  <si>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</si>
  <si>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</si>
  <si>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</si>
  <si>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</si>
  <si>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</si>
  <si>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</si>
  <si>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</si>
  <si>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</si>
  <si>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</si>
  <si>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</si>
  <si>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</si>
  <si>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</si>
  <si>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</si>
  <si>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</si>
  <si>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</si>
  <si>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</si>
  <si>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</si>
  <si>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</si>
  <si>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</si>
  <si>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</si>
  <si>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</si>
  <si>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</si>
  <si>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</si>
  <si>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</si>
  <si>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</si>
  <si>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</si>
  <si>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</si>
  <si>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</si>
  <si>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</si>
  <si>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</si>
  <si>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</si>
  <si>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</si>
  <si>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</si>
  <si>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</si>
  <si>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</si>
  <si>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</si>
  <si>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</si>
  <si>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</si>
  <si>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</si>
  <si>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</si>
  <si>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</si>
  <si>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</si>
  <si>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</si>
  <si>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</si>
  <si>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</si>
  <si>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</si>
  <si>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</si>
  <si>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</si>
  <si>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</si>
  <si>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</si>
  <si>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</si>
  <si>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</si>
  <si>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</si>
  <si>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</si>
  <si>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</si>
  <si>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</si>
  <si>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</si>
  <si>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</si>
  <si>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</si>
  <si>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</si>
  <si>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</si>
  <si>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</si>
  <si>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</si>
  <si>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</si>
  <si>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</si>
  <si>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</si>
  <si>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</si>
  <si>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</si>
  <si>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</si>
  <si>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</si>
  <si>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</si>
  <si>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</si>
  <si>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</si>
  <si>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</si>
  <si>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</si>
  <si>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</si>
  <si>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</si>
  <si>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</si>
  <si>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</si>
  <si>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</si>
  <si>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</si>
  <si>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</si>
  <si>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</si>
  <si>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</si>
  <si>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</si>
  <si>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</si>
  <si>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</si>
  <si>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</si>
  <si>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</si>
  <si>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</si>
  <si>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</si>
  <si>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</si>
  <si>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</si>
  <si>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</si>
  <si>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</si>
  <si>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</si>
  <si>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</si>
  <si>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</si>
  <si>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</si>
  <si>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</si>
  <si>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</si>
  <si>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</si>
  <si>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</si>
  <si>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</si>
  <si>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</si>
  <si>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</si>
  <si>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</si>
  <si>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</si>
  <si>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</si>
  <si>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</si>
  <si>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</si>
  <si>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</si>
  <si>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</si>
  <si>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</si>
  <si>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</si>
  <si>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</si>
  <si>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</si>
  <si>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</si>
  <si>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</si>
  <si>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</si>
  <si>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</si>
  <si>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</si>
  <si>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</si>
  <si>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</si>
  <si>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</si>
  <si>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</si>
  <si>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</si>
  <si>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</si>
  <si>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</si>
  <si>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</si>
  <si>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</si>
  <si>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</si>
  <si>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</si>
  <si>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</si>
  <si>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</si>
  <si>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</si>
  <si>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</si>
  <si>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</si>
  <si>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</si>
  <si>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</si>
  <si>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</si>
  <si>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</si>
  <si>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</si>
  <si>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</si>
  <si>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</si>
  <si>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</si>
  <si>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</si>
  <si>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</si>
  <si>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</si>
  <si>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</si>
  <si>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</si>
  <si>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</si>
  <si>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</si>
  <si>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</si>
  <si>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</si>
  <si>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</si>
  <si>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</si>
  <si>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</si>
  <si>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</si>
  <si>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</si>
  <si>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</si>
  <si>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</si>
  <si>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</si>
  <si>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</si>
  <si>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</si>
  <si>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</si>
  <si>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</si>
  <si>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</si>
  <si>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</si>
  <si>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</si>
  <si>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</si>
  <si>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</si>
  <si>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</si>
  <si>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</si>
  <si>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</si>
  <si>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</si>
  <si>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</si>
  <si>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</si>
  <si>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</si>
  <si>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</si>
  <si>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</si>
  <si>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</si>
  <si>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</si>
  <si>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</si>
  <si>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</si>
  <si>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</si>
  <si>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</si>
  <si>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</si>
  <si>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</si>
  <si>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</si>
  <si>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</si>
  <si>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</si>
  <si>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</si>
  <si>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</si>
  <si>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</si>
  <si>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</si>
  <si>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</si>
  <si>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</si>
  <si>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</si>
  <si>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</si>
  <si>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</si>
  <si>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</si>
  <si>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</si>
  <si>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</si>
  <si>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</si>
  <si>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</si>
  <si>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</si>
  <si>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</si>
  <si>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</si>
  <si>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</si>
  <si>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</si>
  <si>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</si>
  <si>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</si>
  <si>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</si>
  <si>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</si>
  <si>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</si>
  <si>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</si>
  <si>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</si>
  <si>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</si>
  <si>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</si>
  <si>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</si>
  <si>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</si>
  <si>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</si>
  <si>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</si>
  <si>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</si>
  <si>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</si>
  <si>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</si>
  <si>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</si>
  <si>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</si>
  <si>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</si>
  <si>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</si>
  <si>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</si>
  <si>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</si>
  <si>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</si>
  <si>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</si>
  <si>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</si>
  <si>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</si>
  <si>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</si>
  <si>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</si>
  <si>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</si>
  <si>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</si>
  <si>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</si>
  <si>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</si>
  <si>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</si>
  <si>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</si>
  <si>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</si>
  <si>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</si>
  <si>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</si>
  <si>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</si>
  <si>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</si>
  <si>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</si>
  <si>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</si>
  <si>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</si>
  <si>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</si>
  <si>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</si>
  <si>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</si>
  <si>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</si>
  <si>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</si>
  <si>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</si>
  <si>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</si>
  <si>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</si>
  <si>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</si>
  <si>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</si>
  <si>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</si>
  <si>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</si>
  <si>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</si>
  <si>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</si>
  <si>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</si>
  <si>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</si>
  <si>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</si>
  <si>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</si>
  <si>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</si>
  <si>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</si>
  <si>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</si>
  <si>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</si>
  <si>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</si>
  <si>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</si>
  <si>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</si>
  <si>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</si>
  <si>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</si>
  <si>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</si>
  <si>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</si>
  <si>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</si>
  <si>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</si>
  <si>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</si>
  <si>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</si>
  <si>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</si>
  <si>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</si>
  <si>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</si>
  <si>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</si>
  <si>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</si>
  <si>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</si>
  <si>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</si>
  <si>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</si>
  <si>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</si>
  <si>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</si>
  <si>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</si>
  <si>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</si>
  <si>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</si>
  <si>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</si>
  <si>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</si>
  <si>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</si>
  <si>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</si>
  <si>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</si>
  <si>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</si>
  <si>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</si>
  <si>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</si>
  <si>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</si>
  <si>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</si>
  <si>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</si>
  <si>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</si>
  <si>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</si>
  <si>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</si>
  <si>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</si>
  <si>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</si>
  <si>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</si>
  <si>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</si>
  <si>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</si>
  <si>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</si>
  <si>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</si>
  <si>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</si>
  <si>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</si>
  <si>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</si>
  <si>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</si>
  <si>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</si>
  <si>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</si>
  <si>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</si>
  <si>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</si>
  <si>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</si>
  <si>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</si>
  <si>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</si>
  <si>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</si>
  <si>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</si>
  <si>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</si>
  <si>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</si>
  <si>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</si>
  <si>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</si>
  <si>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</si>
  <si>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</si>
  <si>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</si>
  <si>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</si>
  <si>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</si>
  <si>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</si>
  <si>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</si>
  <si>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</si>
  <si>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</si>
  <si>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</si>
  <si>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</si>
  <si>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</si>
  <si>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</si>
  <si>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</si>
  <si>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</si>
  <si>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</si>
  <si>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</si>
  <si>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</si>
  <si>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</si>
  <si>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</si>
  <si>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</si>
  <si>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</si>
  <si>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</si>
  <si>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</si>
  <si>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</si>
  <si>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</si>
  <si>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</si>
  <si>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</si>
  <si>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</si>
  <si>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</si>
  <si>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</si>
  <si>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</si>
  <si>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</si>
  <si>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</si>
  <si>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</si>
  <si>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</si>
  <si>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</si>
  <si>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</si>
  <si>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</si>
  <si>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</si>
  <si>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</si>
  <si>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</si>
  <si>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</si>
  <si>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</si>
  <si>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</si>
  <si>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</si>
  <si>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</si>
  <si>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</si>
  <si>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</si>
  <si>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</si>
  <si>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</si>
  <si>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</si>
  <si>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</si>
  <si>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</si>
  <si>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</si>
  <si>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</si>
  <si>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</si>
  <si>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</si>
  <si>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</si>
  <si>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</si>
  <si>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</si>
  <si>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</si>
  <si>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</si>
  <si>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</si>
  <si>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</si>
  <si>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</si>
  <si>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</si>
  <si>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</si>
  <si>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</si>
  <si>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</si>
  <si>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</si>
  <si>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</si>
  <si>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</si>
  <si>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</si>
  <si>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</si>
  <si>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</si>
  <si>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</si>
  <si>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</si>
  <si>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</si>
  <si>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</si>
  <si>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</si>
  <si>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</si>
  <si>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</si>
  <si>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</si>
  <si>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</si>
  <si>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</si>
  <si>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</si>
  <si>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</si>
  <si>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</si>
  <si>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</si>
  <si>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</si>
  <si>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</si>
  <si>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</si>
  <si>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</si>
  <si>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</si>
  <si>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</si>
  <si>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</si>
  <si>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</si>
  <si>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</si>
  <si>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</si>
  <si>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</si>
  <si>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</si>
  <si>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</si>
  <si>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</si>
  <si>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</si>
  <si>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</si>
  <si>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</si>
  <si>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</si>
  <si>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</si>
  <si>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</si>
  <si>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</si>
  <si>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</si>
  <si>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</si>
  <si>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</si>
  <si>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</si>
  <si>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</si>
  <si>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</si>
  <si>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</si>
  <si>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</si>
  <si>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</si>
  <si>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</si>
  <si>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</si>
  <si>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</si>
  <si>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</si>
  <si>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</si>
  <si>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</si>
  <si>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</si>
  <si>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</si>
  <si>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</si>
  <si>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</si>
  <si>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</si>
  <si>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</si>
  <si>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</si>
  <si>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</si>
  <si>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</si>
  <si>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</si>
  <si>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</si>
  <si>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</si>
  <si>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</si>
  <si>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</si>
  <si>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</si>
  <si>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</si>
  <si>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</si>
  <si>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</si>
  <si>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</si>
  <si>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</si>
  <si>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</si>
  <si>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</si>
  <si>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</si>
  <si>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</si>
  <si>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</si>
  <si>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</si>
  <si>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</si>
  <si>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</si>
  <si>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</si>
  <si>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</si>
  <si>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</si>
  <si>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</si>
  <si>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</si>
  <si>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</si>
  <si>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</si>
  <si>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</si>
  <si>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</si>
  <si>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</si>
  <si>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</si>
  <si>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</si>
  <si>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</si>
  <si>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</si>
  <si>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</si>
  <si>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</si>
  <si>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</si>
  <si>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</si>
  <si>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</si>
  <si>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</si>
  <si>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</si>
  <si>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</si>
  <si>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</si>
  <si>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</si>
  <si>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</si>
  <si>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</si>
  <si>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</si>
  <si>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</si>
  <si>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</si>
  <si>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</si>
  <si>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</si>
  <si>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</si>
  <si>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</si>
  <si>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</si>
  <si>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</si>
  <si>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</si>
  <si>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</si>
  <si>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</si>
  <si>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</si>
  <si>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</si>
  <si>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</si>
  <si>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</si>
  <si>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</si>
  <si>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</si>
  <si>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</si>
  <si>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</si>
  <si>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</si>
  <si>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</si>
  <si>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</si>
  <si>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</si>
  <si>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</si>
  <si>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</si>
  <si>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</si>
  <si>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</si>
  <si>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</si>
  <si>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</si>
  <si>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</si>
  <si>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</si>
  <si>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</si>
  <si>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</si>
  <si>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</si>
  <si>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</si>
  <si>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</si>
  <si>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</si>
  <si>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</si>
  <si>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</si>
  <si>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</si>
  <si>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</si>
  <si>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</si>
  <si>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</si>
  <si>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</si>
  <si>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</si>
  <si>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</si>
  <si>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</si>
  <si>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</si>
  <si>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</si>
  <si>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</si>
  <si>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</si>
  <si>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</si>
  <si>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</si>
  <si>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</si>
  <si>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</si>
  <si>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</si>
  <si>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</si>
  <si>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</si>
  <si>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</si>
  <si>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</si>
  <si>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</si>
  <si>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</si>
  <si>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</si>
  <si>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</si>
  <si>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</si>
  <si>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</si>
  <si>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</si>
  <si>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</si>
  <si>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</si>
  <si>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</si>
  <si>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</si>
  <si>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</si>
  <si>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</si>
  <si>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</si>
  <si>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</si>
  <si>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</si>
  <si>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</si>
  <si>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</si>
  <si>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</si>
  <si>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</si>
  <si>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</si>
  <si>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</si>
  <si>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</si>
  <si>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</si>
  <si>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</si>
  <si>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</si>
  <si>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</si>
  <si>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</si>
  <si>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</si>
  <si>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</si>
  <si>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</si>
  <si>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</si>
  <si>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</si>
  <si>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</si>
  <si>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</si>
  <si>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</si>
  <si>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</si>
  <si>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</si>
  <si>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</si>
  <si>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</si>
  <si>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</si>
  <si>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</si>
  <si>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</si>
  <si>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</si>
  <si>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</si>
  <si>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</si>
  <si>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</si>
  <si>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</si>
  <si>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</si>
  <si>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</si>
  <si>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</si>
  <si>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</si>
  <si>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</si>
  <si>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</si>
  <si>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</si>
  <si>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</si>
  <si>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</si>
  <si>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</si>
  <si>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</si>
  <si>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</si>
  <si>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</si>
  <si>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</si>
  <si>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</si>
  <si>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</si>
  <si>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</si>
  <si>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</si>
  <si>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</si>
  <si>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</si>
  <si>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</si>
  <si>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</si>
  <si>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</si>
  <si>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</si>
  <si>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</si>
  <si>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</si>
  <si>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</si>
  <si>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</si>
  <si>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</si>
  <si>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</si>
  <si>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</si>
  <si>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</si>
  <si>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</si>
  <si>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</si>
  <si>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</si>
  <si>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</si>
  <si>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</si>
  <si>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</si>
  <si>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</si>
  <si>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</si>
  <si>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</si>
  <si>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</si>
  <si>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</si>
  <si>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</si>
  <si>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</si>
  <si>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</si>
  <si>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</si>
  <si>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</si>
  <si>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</si>
  <si>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</si>
  <si>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</si>
  <si>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</si>
  <si>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</si>
  <si>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</si>
  <si>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</si>
  <si>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</si>
  <si>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</si>
  <si>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</si>
  <si>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</si>
  <si>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</si>
  <si>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</si>
  <si>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</si>
  <si>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</si>
  <si>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</si>
  <si>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</si>
  <si>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</si>
  <si>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</si>
  <si>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</si>
  <si>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</si>
  <si>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</si>
  <si>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</si>
  <si>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</si>
  <si>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</si>
  <si>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</si>
  <si>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</si>
  <si>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</si>
  <si>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</si>
  <si>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</si>
  <si>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</si>
  <si>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</si>
  <si>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</si>
  <si>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</si>
  <si>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</si>
  <si>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</si>
  <si>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</si>
  <si>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</si>
  <si>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</si>
  <si>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</si>
  <si>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</si>
  <si>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</si>
  <si>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</si>
  <si>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</si>
  <si>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</si>
  <si>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</si>
  <si>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</si>
  <si>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</si>
  <si>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</si>
  <si>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</si>
  <si>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</si>
  <si>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</si>
  <si>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</si>
  <si>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</si>
  <si>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</si>
  <si>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</si>
  <si>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</si>
  <si>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</si>
  <si>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</si>
  <si>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</si>
  <si>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</si>
  <si>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</si>
  <si>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</si>
  <si>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</si>
  <si>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</si>
  <si>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</si>
  <si>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</si>
  <si>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</si>
  <si>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</si>
  <si>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</si>
  <si>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</si>
  <si>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</si>
  <si>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</si>
  <si>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</si>
  <si>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</si>
  <si>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</si>
  <si>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</si>
  <si>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</si>
  <si>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</si>
  <si>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</si>
  <si>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</si>
  <si>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</si>
  <si>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</si>
  <si>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</si>
  <si>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</si>
  <si>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</si>
  <si>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</si>
  <si>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</si>
  <si>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</si>
  <si>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</si>
  <si>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</si>
  <si>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</si>
  <si>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</si>
  <si>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</si>
  <si>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</si>
  <si>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</si>
  <si>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</si>
  <si>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</si>
  <si>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</si>
  <si>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</si>
  <si>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</si>
  <si>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</si>
  <si>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</si>
  <si>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</si>
  <si>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</si>
  <si>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</si>
  <si>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</si>
  <si>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</si>
  <si>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</si>
  <si>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</si>
  <si>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</si>
  <si>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</si>
  <si>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</si>
  <si>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</si>
  <si>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</si>
  <si>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</si>
  <si>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</si>
  <si>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</si>
  <si>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</si>
  <si>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</si>
  <si>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</si>
  <si>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</si>
  <si>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</si>
  <si>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</si>
  <si>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</si>
  <si>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</si>
  <si>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</si>
  <si>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</si>
  <si>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</si>
  <si>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</si>
  <si>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</si>
  <si>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</si>
  <si>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</si>
  <si>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</si>
  <si>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</si>
  <si>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</si>
  <si>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</si>
  <si>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</si>
  <si>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</si>
  <si>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</si>
  <si>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</si>
  <si>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</si>
  <si>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</si>
  <si>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</si>
  <si>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</si>
  <si>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</si>
  <si>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</si>
  <si>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</si>
  <si>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</si>
  <si>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</si>
  <si>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</si>
  <si>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</si>
  <si>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</si>
  <si>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</si>
  <si>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</si>
  <si>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</si>
  <si>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</si>
  <si>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</si>
  <si>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</si>
  <si>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</si>
  <si>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</si>
  <si>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</si>
  <si>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</si>
  <si>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</si>
  <si>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</si>
  <si>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</si>
  <si>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</si>
  <si>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</si>
  <si>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</si>
  <si>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</si>
  <si>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</si>
  <si>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</si>
  <si>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</si>
  <si>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</si>
  <si>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</si>
  <si>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</si>
  <si>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</si>
  <si>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</si>
  <si>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</si>
  <si>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</si>
  <si>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</si>
  <si>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</si>
  <si>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</si>
  <si>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</si>
  <si>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</si>
  <si>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</si>
  <si>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</si>
  <si>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</si>
  <si>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</si>
  <si>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</si>
  <si>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</si>
  <si>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</si>
  <si>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</si>
  <si>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</si>
  <si>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</si>
  <si>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</si>
  <si>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</si>
  <si>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</si>
  <si>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</si>
  <si>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</si>
  <si>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</si>
  <si>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</si>
  <si>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</si>
  <si>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</si>
  <si>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</si>
  <si>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</si>
  <si>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</si>
  <si>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</si>
  <si>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</si>
  <si>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</si>
  <si>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</si>
  <si>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</si>
  <si>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</si>
  <si>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</si>
  <si>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</si>
  <si>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</si>
  <si>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</si>
  <si>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</si>
  <si>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</si>
  <si>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</si>
  <si>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</si>
  <si>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</si>
  <si>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</si>
  <si>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</si>
  <si>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</si>
  <si>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</si>
  <si>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</si>
  <si>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</si>
  <si>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</si>
  <si>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</si>
  <si>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</si>
  <si>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</si>
  <si>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</si>
  <si>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</si>
  <si>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</si>
  <si>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</si>
  <si>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</si>
  <si>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</si>
  <si>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</si>
  <si>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</si>
  <si>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</si>
  <si>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</si>
  <si>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</si>
  <si>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</si>
  <si>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</si>
  <si>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</si>
  <si>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</si>
  <si>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</si>
  <si>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</si>
  <si>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</si>
  <si>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</si>
  <si>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</si>
  <si>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</si>
  <si>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</si>
  <si>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</si>
  <si>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</si>
  <si>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</si>
  <si>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</si>
  <si>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</si>
  <si>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</si>
  <si>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</si>
  <si>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</si>
  <si>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</si>
  <si>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</si>
  <si>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</si>
  <si>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</si>
  <si>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</si>
  <si>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</si>
  <si>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</si>
  <si>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</si>
  <si>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</si>
  <si>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</si>
  <si>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</si>
  <si>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</si>
  <si>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</si>
  <si>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</si>
  <si>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</si>
  <si>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</si>
  <si>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</si>
  <si>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</si>
  <si>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</si>
  <si>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</si>
  <si>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</si>
  <si>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</si>
  <si>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</si>
  <si>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</si>
  <si>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</si>
  <si>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</si>
  <si>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</si>
  <si>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</si>
  <si>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</si>
  <si>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</si>
  <si>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</si>
  <si>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</si>
  <si>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</si>
  <si>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</si>
  <si>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</si>
  <si>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</si>
  <si>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</si>
  <si>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</si>
  <si>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</si>
  <si>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</si>
  <si>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</si>
  <si>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</si>
  <si>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</si>
  <si>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</si>
  <si>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</si>
  <si>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</si>
  <si>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</si>
  <si>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</si>
  <si>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</si>
  <si>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</si>
  <si>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</si>
  <si>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</si>
  <si>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</si>
  <si>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</si>
  <si>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</si>
  <si>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</si>
  <si>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</si>
  <si>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</si>
  <si>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</si>
  <si>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</si>
  <si>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</si>
  <si>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</si>
  <si>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</si>
  <si>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</si>
  <si>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</si>
  <si>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</si>
  <si>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</si>
  <si>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</si>
  <si>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</si>
  <si>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</si>
  <si>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</si>
  <si>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</si>
  <si>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</si>
  <si>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</si>
  <si>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</si>
  <si>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</si>
  <si>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</si>
  <si>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</si>
  <si>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</si>
  <si>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</si>
  <si>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</si>
  <si>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</si>
  <si>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</si>
  <si>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</si>
  <si>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</si>
  <si>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</si>
  <si>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</si>
  <si>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</si>
  <si>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</si>
  <si>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</si>
  <si>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</si>
  <si>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</si>
  <si>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</si>
  <si>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</si>
  <si>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</si>
  <si>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</si>
  <si>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</si>
  <si>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</si>
  <si>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</si>
  <si>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</si>
  <si>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</si>
  <si>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</si>
  <si>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</si>
  <si>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</si>
  <si>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</si>
  <si>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</si>
  <si>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</si>
  <si>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</si>
  <si>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</si>
  <si>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</si>
  <si>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</si>
  <si>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</si>
  <si>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</si>
  <si>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</si>
  <si>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</si>
  <si>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</si>
  <si>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</si>
  <si>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</si>
  <si>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</si>
  <si>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</si>
  <si>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</si>
  <si>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</si>
  <si>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</si>
  <si>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</si>
  <si>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</si>
  <si>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</si>
  <si>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</si>
  <si>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</si>
  <si>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</si>
  <si>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</si>
  <si>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</si>
  <si>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</si>
  <si>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</si>
  <si>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</si>
  <si>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</si>
  <si>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</si>
  <si>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</si>
  <si>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</si>
  <si>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</si>
  <si>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</si>
  <si>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</si>
  <si>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</si>
  <si>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</si>
  <si>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</si>
  <si>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</si>
  <si>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</si>
  <si>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</si>
  <si>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</si>
  <si>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</si>
  <si>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</si>
  <si>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</si>
  <si>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</si>
  <si>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</si>
  <si>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</si>
  <si>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</si>
  <si>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</si>
  <si>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</si>
  <si>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</si>
  <si>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</si>
  <si>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</si>
  <si>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</si>
  <si>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</si>
  <si>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</si>
  <si>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</si>
  <si>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</si>
  <si>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</si>
  <si>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</si>
  <si>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</si>
  <si>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</si>
  <si>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</si>
  <si>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</si>
  <si>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</si>
  <si>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</si>
  <si>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</si>
  <si>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</si>
  <si>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</si>
  <si>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</si>
  <si>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</si>
  <si>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</si>
  <si>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</si>
  <si>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</si>
  <si>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</si>
  <si>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</si>
  <si>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</si>
  <si>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</si>
  <si>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</si>
  <si>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</si>
  <si>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</si>
  <si>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</si>
  <si>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</si>
  <si>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</si>
  <si>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</si>
  <si>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</si>
  <si>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</si>
  <si>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</si>
  <si>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</si>
  <si>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</si>
  <si>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</si>
  <si>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</si>
  <si>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</si>
  <si>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</si>
  <si>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</si>
  <si>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</si>
  <si>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</si>
  <si>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</si>
  <si>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</si>
  <si>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</si>
  <si>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</si>
  <si>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</si>
  <si>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</si>
  <si>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</si>
  <si>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</si>
  <si>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</si>
  <si>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</si>
  <si>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</si>
  <si>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</si>
  <si>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</si>
  <si>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</si>
  <si>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</si>
  <si>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</si>
  <si>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</si>
  <si>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</si>
  <si>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</si>
  <si>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</si>
  <si>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</si>
  <si>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</si>
  <si>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</si>
  <si>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</si>
  <si>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</si>
  <si>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</si>
  <si>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</si>
  <si>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</si>
  <si>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</si>
  <si>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</si>
  <si>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</si>
  <si>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</si>
  <si>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</si>
  <si>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</si>
  <si>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</si>
  <si>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</si>
  <si>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</si>
  <si>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</si>
  <si>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</si>
  <si>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</si>
  <si>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</si>
  <si>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</si>
  <si>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</si>
  <si>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</si>
  <si>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</si>
  <si>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</si>
  <si>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</si>
  <si>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</si>
  <si>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</si>
  <si>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</si>
  <si>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</si>
  <si>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</si>
  <si>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</si>
  <si>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</si>
  <si>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</si>
  <si>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</si>
  <si>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</si>
  <si>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</si>
  <si>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</si>
  <si>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</si>
  <si>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</si>
  <si>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</si>
  <si>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</si>
  <si>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</si>
  <si>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</si>
  <si>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</si>
  <si>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</si>
  <si>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</si>
  <si>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</si>
  <si>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</si>
  <si>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</si>
  <si>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</si>
  <si>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</si>
  <si>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</si>
  <si>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</si>
  <si>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</si>
  <si>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</si>
  <si>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</si>
  <si>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</si>
  <si>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</si>
  <si>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</si>
  <si>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</si>
  <si>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</si>
  <si>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</si>
  <si>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</si>
  <si>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</si>
  <si>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</si>
  <si>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</si>
  <si>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</si>
  <si>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</si>
  <si>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</si>
  <si>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</si>
  <si>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</si>
  <si>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</si>
  <si>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</si>
  <si>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</si>
  <si>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</si>
  <si>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</si>
  <si>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</si>
  <si>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</si>
  <si>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</si>
  <si>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</si>
  <si>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</si>
  <si>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</si>
  <si>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</si>
  <si>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</si>
  <si>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</si>
  <si>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</si>
  <si>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</si>
  <si>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</si>
  <si>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</si>
  <si>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</si>
  <si>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</si>
  <si>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</si>
  <si>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</si>
  <si>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</si>
  <si>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</si>
  <si>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</si>
  <si>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</si>
  <si>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</si>
  <si>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</si>
  <si>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</si>
  <si>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</si>
  <si>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</si>
  <si>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</si>
  <si>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</si>
  <si>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</si>
  <si>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</si>
  <si>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</si>
  <si>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</si>
  <si>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</si>
  <si>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</si>
  <si>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</si>
  <si>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</si>
  <si>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</si>
  <si>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</si>
  <si>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</si>
  <si>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</si>
  <si>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</si>
  <si>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</si>
  <si>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</si>
  <si>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</si>
  <si>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</si>
  <si>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</si>
  <si>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</si>
  <si>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</si>
  <si>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</si>
  <si>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</si>
  <si>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</si>
  <si>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</si>
  <si>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</si>
  <si>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</si>
  <si>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</si>
  <si>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</si>
  <si>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</si>
  <si>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</si>
  <si>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</si>
  <si>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</si>
  <si>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</si>
  <si>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</si>
  <si>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</si>
  <si>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</si>
  <si>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</si>
  <si>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</si>
  <si>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</si>
  <si>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</si>
  <si>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</si>
  <si>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</si>
  <si>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</si>
  <si>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</si>
  <si>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</si>
  <si>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</si>
  <si>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</si>
  <si>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</si>
  <si>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</si>
  <si>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</si>
  <si>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</si>
  <si>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</si>
  <si>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</si>
  <si>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</si>
  <si>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</si>
  <si>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</si>
  <si>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</si>
  <si>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</si>
  <si>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</si>
  <si>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</si>
  <si>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</si>
  <si>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</si>
  <si>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</si>
  <si>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</si>
  <si>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</si>
  <si>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</si>
  <si>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</si>
  <si>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</si>
  <si>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</si>
  <si>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</si>
  <si>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</si>
  <si>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</si>
  <si>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</si>
  <si>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</si>
  <si>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</si>
  <si>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</si>
  <si>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</si>
  <si>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</si>
  <si>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</si>
  <si>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</si>
  <si>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</si>
  <si>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</si>
  <si>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</si>
  <si>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</si>
  <si>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</si>
  <si>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</si>
  <si>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</si>
  <si>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</si>
  <si>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</si>
  <si>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</si>
  <si>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</si>
  <si>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</si>
  <si>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</si>
  <si>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</si>
  <si>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</si>
  <si>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</si>
  <si>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</si>
  <si>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</si>
  <si>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</si>
  <si>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</si>
  <si>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</si>
  <si>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</si>
  <si>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</si>
  <si>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</si>
  <si>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</si>
  <si>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</si>
  <si>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</si>
  <si>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</si>
  <si>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</si>
  <si>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</si>
  <si>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</si>
  <si>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</si>
  <si>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</si>
  <si>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</si>
  <si>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</si>
  <si>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</si>
  <si>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</si>
  <si>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</si>
  <si>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</si>
  <si>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</si>
  <si>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</si>
  <si>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</si>
  <si>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</si>
  <si>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</si>
  <si>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</si>
  <si>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</si>
  <si>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</si>
  <si>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</si>
  <si>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</si>
  <si>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</si>
  <si>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</si>
  <si>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</si>
  <si>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</si>
  <si>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</si>
  <si>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</si>
  <si>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</si>
  <si>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</si>
  <si>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</si>
  <si>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</si>
  <si>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</si>
  <si>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</si>
  <si>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</si>
  <si>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</si>
  <si>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</si>
  <si>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</si>
  <si>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</si>
  <si>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</si>
  <si>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</si>
  <si>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</si>
  <si>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</si>
  <si>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</si>
  <si>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</si>
  <si>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</si>
  <si>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</si>
  <si>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</si>
  <si>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</si>
  <si>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</si>
  <si>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</si>
  <si>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</si>
  <si>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</si>
  <si>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</si>
  <si>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</si>
  <si>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</si>
  <si>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</si>
  <si>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</si>
  <si>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</si>
  <si>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</si>
  <si>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</si>
  <si>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</si>
  <si>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</si>
  <si>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</si>
  <si>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</si>
  <si>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</si>
  <si>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</si>
  <si>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</si>
  <si>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</si>
  <si>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</si>
  <si>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</si>
  <si>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</si>
  <si>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</si>
  <si>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</si>
  <si>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</si>
  <si>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</si>
  <si>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</si>
  <si>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</si>
  <si>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</si>
  <si>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</si>
  <si>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</si>
  <si>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</si>
  <si>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</si>
  <si>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</si>
  <si>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</si>
  <si>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</si>
  <si>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</si>
  <si>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</si>
  <si>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</si>
  <si>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</si>
  <si>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</si>
  <si>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</si>
  <si>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</si>
  <si>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</si>
  <si>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</si>
  <si>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</si>
  <si>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</si>
  <si>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</si>
  <si>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</si>
  <si>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</si>
  <si>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</si>
  <si>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</si>
  <si>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</si>
  <si>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</si>
  <si>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</si>
  <si>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</si>
  <si>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</si>
  <si>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</si>
  <si>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</si>
  <si>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</si>
  <si>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</si>
  <si>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</si>
  <si>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</si>
  <si>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</si>
  <si>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</si>
  <si>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</si>
  <si>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</si>
  <si>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</si>
  <si>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</si>
  <si>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</si>
  <si>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</si>
  <si>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</si>
  <si>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</si>
  <si>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</si>
  <si>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</si>
  <si>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</si>
  <si>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</si>
  <si>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</si>
  <si>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</si>
  <si>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</si>
  <si>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</si>
  <si>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</si>
  <si>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</si>
  <si>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</si>
  <si>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</si>
  <si>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</si>
  <si>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</si>
  <si>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</si>
  <si>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</si>
  <si>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</si>
  <si>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</si>
  <si>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</si>
  <si>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</si>
  <si>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</si>
  <si>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</si>
  <si>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</si>
  <si>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</si>
  <si>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</si>
  <si>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</si>
  <si>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</si>
  <si>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</si>
  <si>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</si>
  <si>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</si>
  <si>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</si>
  <si>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</si>
  <si>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</si>
  <si>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</si>
  <si>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</si>
  <si>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</si>
  <si>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</si>
  <si>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</si>
  <si>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</si>
  <si>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</si>
  <si>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</si>
  <si>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</si>
  <si>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</si>
  <si>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</si>
  <si>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</si>
  <si>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</si>
  <si>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</si>
  <si>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</si>
  <si>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</si>
  <si>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</si>
  <si>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</si>
  <si>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</si>
  <si>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</si>
  <si>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</si>
  <si>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</si>
  <si>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</si>
  <si>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</si>
  <si>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</si>
  <si>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</si>
  <si>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</si>
  <si>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</si>
  <si>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</si>
  <si>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</si>
  <si>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</si>
  <si>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</si>
  <si>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</si>
  <si>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</si>
  <si>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</si>
  <si>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</si>
  <si>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</si>
  <si>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</si>
  <si>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</si>
  <si>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</si>
  <si>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</si>
  <si>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</si>
  <si>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</si>
  <si>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</si>
  <si>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</si>
  <si>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</si>
  <si>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</si>
  <si>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</si>
  <si>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</si>
  <si>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</si>
  <si>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</si>
  <si>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</si>
  <si>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</si>
  <si>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</si>
  <si>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</si>
  <si>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</si>
  <si>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</si>
  <si>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</si>
  <si>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</si>
  <si>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</si>
  <si>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</si>
  <si>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</si>
  <si>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</si>
  <si>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</si>
  <si>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</si>
  <si>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</si>
  <si>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</si>
  <si>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</si>
  <si>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</si>
  <si>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</si>
  <si>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</si>
  <si>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</si>
  <si>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</si>
  <si>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</si>
  <si>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</si>
  <si>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</si>
  <si>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</si>
  <si>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</si>
  <si>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</si>
  <si>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</si>
  <si>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</si>
  <si>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</si>
  <si>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</si>
  <si>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</si>
  <si>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</si>
  <si>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</si>
  <si>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</si>
  <si>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</si>
  <si>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</si>
  <si>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</si>
  <si>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</si>
  <si>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</si>
  <si>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</si>
  <si>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</si>
  <si>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</si>
  <si>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</si>
  <si>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</si>
  <si>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</si>
  <si>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</si>
  <si>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</si>
  <si>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</si>
  <si>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</si>
  <si>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</si>
  <si>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</si>
  <si>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</si>
  <si>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</si>
  <si>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</si>
  <si>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</si>
  <si>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</si>
  <si>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</si>
  <si>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</si>
  <si>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</si>
  <si>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</si>
  <si>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</si>
  <si>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</si>
  <si>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</si>
  <si>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</si>
  <si>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</si>
  <si>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</si>
  <si>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</si>
  <si>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</si>
  <si>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</si>
  <si>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</si>
  <si>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</si>
  <si>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</si>
  <si>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</si>
  <si>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</si>
  <si>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</si>
  <si>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</si>
  <si>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</si>
  <si>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</si>
  <si>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</si>
  <si>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</si>
  <si>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</si>
  <si>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</si>
  <si>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</si>
  <si>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</si>
  <si>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</si>
  <si>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</si>
  <si>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</si>
  <si>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</si>
  <si>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</si>
  <si>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</si>
  <si>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</si>
  <si>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</si>
  <si>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</si>
  <si>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</si>
  <si>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</si>
  <si>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</si>
  <si>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</si>
  <si>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</si>
  <si>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</si>
  <si>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</si>
  <si>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</si>
  <si>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</si>
  <si>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</si>
  <si>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</si>
  <si>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</si>
  <si>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</si>
  <si>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</si>
  <si>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</si>
  <si>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</si>
  <si>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</si>
  <si>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</si>
  <si>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</si>
  <si>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</si>
  <si>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</si>
  <si>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</si>
  <si>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</si>
  <si>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</si>
  <si>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</si>
  <si>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</si>
  <si>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</si>
  <si>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</si>
  <si>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</si>
  <si>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</si>
  <si>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</si>
  <si>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</si>
  <si>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</si>
  <si>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</si>
  <si>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</si>
  <si>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</si>
  <si>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</si>
  <si>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</si>
  <si>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</si>
  <si>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</si>
  <si>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</si>
  <si>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</si>
  <si>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</si>
  <si>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</si>
  <si>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</si>
  <si>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</si>
  <si>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</si>
  <si>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</si>
  <si>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</si>
  <si>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</si>
  <si>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</si>
  <si>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</si>
  <si>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</si>
  <si>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</si>
  <si>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</si>
  <si>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</si>
  <si>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</si>
  <si>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</si>
  <si>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</si>
  <si>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</si>
  <si>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</si>
  <si>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</si>
  <si>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</si>
  <si>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</si>
  <si>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</si>
  <si>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</si>
  <si>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</si>
  <si>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</si>
  <si>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</si>
  <si>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</si>
  <si>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</si>
  <si>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</si>
  <si>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</si>
  <si>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</si>
  <si>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</si>
  <si>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</si>
  <si>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</si>
  <si>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</si>
  <si>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</si>
  <si>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</si>
  <si>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</si>
  <si>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</si>
  <si>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</si>
  <si>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</si>
  <si>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</si>
  <si>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</si>
  <si>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</si>
  <si>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</si>
  <si>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</si>
  <si>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</si>
  <si>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</si>
  <si>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</si>
  <si>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</si>
  <si>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</si>
  <si>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</si>
  <si>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</si>
  <si>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</si>
  <si>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</si>
  <si>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</si>
  <si>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</si>
  <si>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</si>
  <si>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</si>
  <si>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</si>
  <si>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</si>
  <si>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</si>
  <si>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</si>
  <si>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</si>
  <si>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</si>
  <si>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</si>
  <si>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</si>
  <si>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</si>
  <si>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</si>
  <si>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</si>
  <si>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</si>
  <si>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</si>
  <si>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</si>
  <si>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</si>
  <si>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</si>
  <si>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</si>
  <si>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</si>
  <si>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</si>
  <si>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</si>
  <si>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</si>
  <si>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</si>
  <si>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</si>
  <si>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</si>
  <si>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</si>
  <si>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</si>
  <si>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</si>
  <si>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</si>
  <si>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</si>
  <si>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</si>
  <si>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</si>
  <si>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</si>
  <si>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</si>
  <si>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</si>
  <si>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</si>
  <si>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</si>
  <si>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</si>
  <si>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</si>
  <si>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</si>
  <si>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</si>
  <si>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</si>
  <si>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</si>
  <si>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</si>
  <si>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</si>
  <si>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</si>
  <si>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</si>
  <si>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</si>
  <si>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</si>
  <si>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</si>
  <si>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</si>
  <si>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</si>
  <si>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</si>
  <si>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</si>
  <si>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</si>
  <si>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</si>
  <si>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</si>
  <si>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</si>
  <si>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</si>
  <si>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</si>
  <si>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</si>
  <si>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</si>
  <si>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</si>
  <si>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</si>
  <si>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</si>
  <si>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</si>
  <si>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</si>
  <si>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</si>
  <si>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</si>
  <si>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</si>
  <si>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</si>
  <si>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</si>
  <si>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</si>
  <si>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</si>
  <si>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</si>
  <si>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</si>
  <si>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</si>
  <si>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</si>
  <si>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</si>
  <si>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</si>
  <si>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</si>
  <si>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</si>
  <si>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</si>
  <si>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</si>
  <si>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</si>
  <si>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</si>
  <si>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</si>
  <si>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</si>
  <si>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</si>
  <si>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</si>
  <si>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</si>
  <si>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</si>
  <si>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</si>
  <si>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</si>
  <si>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</si>
  <si>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</si>
  <si>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</si>
  <si>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</si>
  <si>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</si>
  <si>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</si>
  <si>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</si>
  <si>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</si>
  <si>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</si>
  <si>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</si>
  <si>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</si>
  <si>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</si>
  <si>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</si>
  <si>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</si>
  <si>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</si>
  <si>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</si>
  <si>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</si>
  <si>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</si>
  <si>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</si>
  <si>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</si>
  <si>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</si>
  <si>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</si>
  <si>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</si>
  <si>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</si>
  <si>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</si>
  <si>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</si>
  <si>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</si>
  <si>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</si>
  <si>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</si>
  <si>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</si>
  <si>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</si>
  <si>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</si>
  <si>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</si>
  <si>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</si>
  <si>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</si>
  <si>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</si>
  <si>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</si>
  <si>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</si>
  <si>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</si>
  <si>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</si>
  <si>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</si>
  <si>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</si>
  <si>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</si>
  <si>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</si>
  <si>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</si>
  <si>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</si>
  <si>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</si>
  <si>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</si>
  <si>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</si>
  <si>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</si>
  <si>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</si>
  <si>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</si>
  <si>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</si>
  <si>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</si>
  <si>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</si>
  <si>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</si>
  <si>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</si>
  <si>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</si>
  <si>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</si>
  <si>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</si>
  <si>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</si>
  <si>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</si>
  <si>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</si>
  <si>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</si>
  <si>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</si>
  <si>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</si>
  <si>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</si>
  <si>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</si>
  <si>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</si>
  <si>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</si>
  <si>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</si>
  <si>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</si>
  <si>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</si>
  <si>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</si>
  <si>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</si>
  <si>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</si>
  <si>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</si>
  <si>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</si>
  <si>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</si>
  <si>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</si>
  <si>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</si>
  <si>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</si>
  <si>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</si>
  <si>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</si>
  <si>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</si>
  <si>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</si>
  <si>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</si>
  <si>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</si>
  <si>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</si>
  <si>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</si>
  <si>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</si>
  <si>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</si>
  <si>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</si>
  <si>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</si>
  <si>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</si>
  <si>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</si>
  <si>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</si>
  <si>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</si>
  <si>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</si>
  <si>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</si>
  <si>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</si>
  <si>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</si>
  <si>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</si>
  <si>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</si>
  <si>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</si>
  <si>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</si>
  <si>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</si>
  <si>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</si>
  <si>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</si>
  <si>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</si>
  <si>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</si>
  <si>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</si>
  <si>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</si>
  <si>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</si>
  <si>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</si>
  <si>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</si>
  <si>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</si>
  <si>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</si>
  <si>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</si>
  <si>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</si>
  <si>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</si>
  <si>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</si>
  <si>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</si>
  <si>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</si>
  <si>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</si>
  <si>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</si>
  <si>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</si>
  <si>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</si>
  <si>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</si>
  <si>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</si>
  <si>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</si>
  <si>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</si>
  <si>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</si>
  <si>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</si>
  <si>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</si>
  <si>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</si>
  <si>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</si>
  <si>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</si>
  <si>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</si>
  <si>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</si>
  <si>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</si>
  <si>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</si>
  <si>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</si>
  <si>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</si>
  <si>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</si>
  <si>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</si>
  <si>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</si>
  <si>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</si>
  <si>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</si>
  <si>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</si>
  <si>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</si>
  <si>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</si>
  <si>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</si>
  <si>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</si>
  <si>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</si>
  <si>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</si>
  <si>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</si>
  <si>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</si>
  <si>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</si>
  <si>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</si>
  <si>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</si>
  <si>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</si>
  <si>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</si>
  <si>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</si>
  <si>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</si>
  <si>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</si>
  <si>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</si>
  <si>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</si>
  <si>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</si>
  <si>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</si>
  <si>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</si>
  <si>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</si>
  <si>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</si>
  <si>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</si>
  <si>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</si>
  <si>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</si>
  <si>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</si>
  <si>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</si>
  <si>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</si>
  <si>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</si>
  <si>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</si>
  <si>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</si>
  <si>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</si>
  <si>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</si>
  <si>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</si>
  <si>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</si>
  <si>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</si>
  <si>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</si>
  <si>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</si>
  <si>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</si>
  <si>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</si>
  <si>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</si>
  <si>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</si>
  <si>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</si>
  <si>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</si>
  <si>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</si>
  <si>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</si>
  <si>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</si>
  <si>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</si>
  <si>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</si>
  <si>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</si>
  <si>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</si>
  <si>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</si>
  <si>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</si>
  <si>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</si>
  <si>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</si>
  <si>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</si>
  <si>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</si>
  <si>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</si>
  <si>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</si>
  <si>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</si>
  <si>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</si>
  <si>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</si>
  <si>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</si>
  <si>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</si>
  <si>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</si>
  <si>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</si>
  <si>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</si>
  <si>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</si>
  <si>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</si>
  <si>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</si>
  <si>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</si>
  <si>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</si>
  <si>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</si>
  <si>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</si>
  <si>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</si>
  <si>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</si>
  <si>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</si>
  <si>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</si>
  <si>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</si>
  <si>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</si>
  <si>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</si>
  <si>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</si>
  <si>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</si>
  <si>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</si>
  <si>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</si>
  <si>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</si>
  <si>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</si>
  <si>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</si>
  <si>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</si>
  <si>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</si>
  <si>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</si>
  <si>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</si>
  <si>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</si>
  <si>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</si>
  <si>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</si>
  <si>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</si>
  <si>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</si>
  <si>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</si>
  <si>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</si>
  <si>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</si>
  <si>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</si>
  <si>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</si>
  <si>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</si>
  <si>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</si>
  <si>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</si>
  <si>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</si>
  <si>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</si>
  <si>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</si>
  <si>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</si>
  <si>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</si>
  <si>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</si>
  <si>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</si>
  <si>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</si>
  <si>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</si>
  <si>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</si>
  <si>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</si>
  <si>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</si>
  <si>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</si>
  <si>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</si>
  <si>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</si>
  <si>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</si>
  <si>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</si>
  <si>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</si>
  <si>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</si>
  <si>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</si>
  <si>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</si>
  <si>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</si>
  <si>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</si>
  <si>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</si>
  <si>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</si>
  <si>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</si>
  <si>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</si>
  <si>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</si>
  <si>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</si>
  <si>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</si>
  <si>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</si>
  <si>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</si>
  <si>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</si>
  <si>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</si>
  <si>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</si>
  <si>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</si>
  <si>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</si>
  <si>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</si>
  <si>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</si>
  <si>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</si>
  <si>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</si>
  <si>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</si>
  <si>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</si>
  <si>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</si>
  <si>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</si>
  <si>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</si>
  <si>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</si>
  <si>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</si>
  <si>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</si>
  <si>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</si>
  <si>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</si>
  <si>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</si>
  <si>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</si>
  <si>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</si>
  <si>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</si>
  <si>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</si>
  <si>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</si>
  <si>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</si>
  <si>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</si>
  <si>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</si>
  <si>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</si>
  <si>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</si>
  <si>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</si>
  <si>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</si>
  <si>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</si>
  <si>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</si>
  <si>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</si>
  <si>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</si>
  <si>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</si>
  <si>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</si>
  <si>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</si>
  <si>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</si>
  <si>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</si>
  <si>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</si>
  <si>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</si>
  <si>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</si>
  <si>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</si>
  <si>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</si>
  <si>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</si>
  <si>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</si>
  <si>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</si>
  <si>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</si>
  <si>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</si>
  <si>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</si>
  <si>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</si>
  <si>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</si>
  <si>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</si>
  <si>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</si>
  <si>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</si>
  <si>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</si>
  <si>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</si>
  <si>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</si>
  <si>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</si>
  <si>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</si>
  <si>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</si>
  <si>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</si>
  <si>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</si>
  <si>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</si>
  <si>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</si>
  <si>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</si>
  <si>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</si>
  <si>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</si>
  <si>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</si>
  <si>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</si>
  <si>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</si>
  <si>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</si>
  <si>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</si>
  <si>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</si>
  <si>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</si>
  <si>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</si>
  <si>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</si>
  <si>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</si>
  <si>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</si>
  <si>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</si>
  <si>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</si>
  <si>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</si>
  <si>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</si>
  <si>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</si>
  <si>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</si>
  <si>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</si>
  <si>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</si>
  <si>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</si>
  <si>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</si>
  <si>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</si>
  <si>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</si>
  <si>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</si>
  <si>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</si>
  <si>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</si>
  <si>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</si>
  <si>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</si>
  <si>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</si>
  <si>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</si>
  <si>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</si>
  <si>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</si>
  <si>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</si>
  <si>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</si>
  <si>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</si>
  <si>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</si>
  <si>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</si>
  <si>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</si>
  <si>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</si>
  <si>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</si>
  <si>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</si>
  <si>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</si>
  <si>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</si>
  <si>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</si>
  <si>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</si>
  <si>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</si>
  <si>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</si>
  <si>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</si>
  <si>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</si>
  <si>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</si>
  <si>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</si>
  <si>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</si>
  <si>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</si>
  <si>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</si>
  <si>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</si>
  <si>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</si>
  <si>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</si>
  <si>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</si>
  <si>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</si>
  <si>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</si>
  <si>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</si>
  <si>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</si>
  <si>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</si>
  <si>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</si>
  <si>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</si>
  <si>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</si>
  <si>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</si>
  <si>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</si>
  <si>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</si>
  <si>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</si>
  <si>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</si>
  <si>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</si>
  <si>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</si>
  <si>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</si>
  <si>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</si>
  <si>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</si>
  <si>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</si>
  <si>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</si>
  <si>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</si>
  <si>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</si>
  <si>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</si>
  <si>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</si>
  <si>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</si>
  <si>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</si>
  <si>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</si>
  <si>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</si>
  <si>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</si>
  <si>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</si>
  <si>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</si>
  <si>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</si>
  <si>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</si>
  <si>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</si>
  <si>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</si>
  <si>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</si>
  <si>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</si>
  <si>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</si>
  <si>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</si>
  <si>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</si>
  <si>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</si>
  <si>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</si>
  <si>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</si>
  <si>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</si>
  <si>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</si>
  <si>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</si>
  <si>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</si>
  <si>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</si>
  <si>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</si>
  <si>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</si>
  <si>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</si>
  <si>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</si>
  <si>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</si>
  <si>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</si>
  <si>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</si>
  <si>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</si>
  <si>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</si>
  <si>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</si>
  <si>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</si>
  <si>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</si>
  <si>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</si>
  <si>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</si>
  <si>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</si>
  <si>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</si>
  <si>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</si>
  <si>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</si>
  <si>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</si>
  <si>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</si>
  <si>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</si>
  <si>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</si>
  <si>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</si>
  <si>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</si>
  <si>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</si>
  <si>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</si>
  <si>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</si>
  <si>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</si>
  <si>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</si>
  <si>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</si>
  <si>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</si>
  <si>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</si>
  <si>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</si>
  <si>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</si>
  <si>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</si>
  <si>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</si>
  <si>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</si>
  <si>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</si>
  <si>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</si>
  <si>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</si>
  <si>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</si>
  <si>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</si>
  <si>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</si>
  <si>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</si>
  <si>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</si>
  <si>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</si>
  <si>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</si>
  <si>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</si>
  <si>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</si>
  <si>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</si>
  <si>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</si>
  <si>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</si>
  <si>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</si>
  <si>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</si>
  <si>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</si>
  <si>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</si>
  <si>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</si>
  <si>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</si>
  <si>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</si>
  <si>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</si>
  <si>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</si>
  <si>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</si>
  <si>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</si>
  <si>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</si>
  <si>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</si>
  <si>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</si>
  <si>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</si>
  <si>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</si>
  <si>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</si>
  <si>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</si>
  <si>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</si>
  <si>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</si>
  <si>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</si>
  <si>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</si>
  <si>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</si>
  <si>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</si>
  <si>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</si>
  <si>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</si>
  <si>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</si>
  <si>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</si>
  <si>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</si>
  <si>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</si>
  <si>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</si>
  <si>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</si>
  <si>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</si>
  <si>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</si>
  <si>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</si>
  <si>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</si>
  <si>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</si>
  <si>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</si>
  <si>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</si>
  <si>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</si>
  <si>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</si>
  <si>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</si>
  <si>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</si>
  <si>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</si>
  <si>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</si>
  <si>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</si>
  <si>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</si>
  <si>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</si>
  <si>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</si>
  <si>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</si>
  <si>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</si>
  <si>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</si>
  <si>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</si>
  <si>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</si>
  <si>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</si>
  <si>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</si>
  <si>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</si>
  <si>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</si>
  <si>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</si>
  <si>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</si>
  <si>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</si>
  <si>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</si>
  <si>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</si>
  <si>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</si>
  <si>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</si>
  <si>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</si>
  <si>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</si>
  <si>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</si>
  <si>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</si>
  <si>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</si>
  <si>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</si>
  <si>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</si>
  <si>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</si>
  <si>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</si>
  <si>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</si>
  <si>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</si>
  <si>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</si>
  <si>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</si>
  <si>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</si>
  <si>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</si>
  <si>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</si>
  <si>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</si>
  <si>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</si>
  <si>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</si>
  <si>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</si>
  <si>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</si>
  <si>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</si>
  <si>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</si>
  <si>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</si>
  <si>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</si>
  <si>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</si>
  <si>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</si>
  <si>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</si>
  <si>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</si>
  <si>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</si>
  <si>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</si>
  <si>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</si>
  <si>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</si>
  <si>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</si>
  <si>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</si>
  <si>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</si>
  <si>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</si>
  <si>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</si>
  <si>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</si>
  <si>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</si>
  <si>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</si>
  <si>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</si>
  <si>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</si>
  <si>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</si>
  <si>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</si>
  <si>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</si>
  <si>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</si>
  <si>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</si>
  <si>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</si>
  <si>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</si>
  <si>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</si>
  <si>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</si>
  <si>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</si>
  <si>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</si>
  <si>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</si>
  <si>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</si>
  <si>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</si>
  <si>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</si>
  <si>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</si>
  <si>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</si>
  <si>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</si>
  <si>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</si>
  <si>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</si>
  <si>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</si>
  <si>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</si>
  <si>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</si>
  <si>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</si>
  <si>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</si>
  <si>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</si>
  <si>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</si>
  <si>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</si>
  <si>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</si>
  <si>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</si>
  <si>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</si>
  <si>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</si>
  <si>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</si>
  <si>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</si>
  <si>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</si>
  <si>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</si>
  <si>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</si>
  <si>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</si>
  <si>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</si>
  <si>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</si>
  <si>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</si>
  <si>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</si>
  <si>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</si>
  <si>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</si>
  <si>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</si>
  <si>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</si>
  <si>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</si>
  <si>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</si>
  <si>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</si>
  <si>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</si>
  <si>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</si>
  <si>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</si>
  <si>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</si>
  <si>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</si>
  <si>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</si>
  <si>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</si>
  <si>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</si>
  <si>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</si>
  <si>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</si>
  <si>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</si>
  <si>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</si>
  <si>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</si>
  <si>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</si>
  <si>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</si>
  <si>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</si>
  <si>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</si>
  <si>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</si>
  <si>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</si>
  <si>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</si>
  <si>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</si>
  <si>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</si>
  <si>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</si>
  <si>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</si>
  <si>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</si>
  <si>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</si>
  <si>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</si>
  <si>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</si>
  <si>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</si>
  <si>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</si>
  <si>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</si>
  <si>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</si>
  <si>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</si>
  <si>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</si>
  <si>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</si>
  <si>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</si>
  <si>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</si>
  <si>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</si>
  <si>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</si>
  <si>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</si>
  <si>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</si>
  <si>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</si>
  <si>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</si>
  <si>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</si>
  <si>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</si>
  <si>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</si>
  <si>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</si>
  <si>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</si>
  <si>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</si>
  <si>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</si>
  <si>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</si>
  <si>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</si>
  <si>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</si>
  <si>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</si>
  <si>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</si>
  <si>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</si>
  <si>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</si>
  <si>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</si>
  <si>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</si>
  <si>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</si>
  <si>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</si>
  <si>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</si>
  <si>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</si>
  <si>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</si>
  <si>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</si>
  <si>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</si>
  <si>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</si>
  <si>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</si>
  <si>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</si>
  <si>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</si>
  <si>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</si>
  <si>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</si>
  <si>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</si>
  <si>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</si>
  <si>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</si>
  <si>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</si>
  <si>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</si>
  <si>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</si>
  <si>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</si>
  <si>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</si>
  <si>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</si>
  <si>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</si>
  <si>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</si>
  <si>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</si>
  <si>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</si>
  <si>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</si>
  <si>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</si>
  <si>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</si>
  <si>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</si>
  <si>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</si>
  <si>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</si>
  <si>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</si>
  <si>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</si>
  <si>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</si>
  <si>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</si>
  <si>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</si>
  <si>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</si>
  <si>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</si>
  <si>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</si>
  <si>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</si>
  <si>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</si>
  <si>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</si>
  <si>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</si>
  <si>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</si>
  <si>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</si>
  <si>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</si>
  <si>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</si>
  <si>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</si>
  <si>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</si>
  <si>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</si>
  <si>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</si>
  <si>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</si>
  <si>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</si>
  <si>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</si>
  <si>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</si>
  <si>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</si>
  <si>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</si>
  <si>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</si>
  <si>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</si>
  <si>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</si>
  <si>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</si>
  <si>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</si>
  <si>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</si>
  <si>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</si>
  <si>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</si>
  <si>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</si>
  <si>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</si>
  <si>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</si>
  <si>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</si>
  <si>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</si>
  <si>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</si>
  <si>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</si>
  <si>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</si>
  <si>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</si>
  <si>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</si>
  <si>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</si>
  <si>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</si>
  <si>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</si>
  <si>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</si>
  <si>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</si>
  <si>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</si>
  <si>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</si>
  <si>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</si>
  <si>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</si>
  <si>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</si>
  <si>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</si>
  <si>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</si>
  <si>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</si>
  <si>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</si>
  <si>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</si>
  <si>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</si>
  <si>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</si>
  <si>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</si>
  <si>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</si>
  <si>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</si>
  <si>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</si>
  <si>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</si>
  <si>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</si>
  <si>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</si>
  <si>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</si>
  <si>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</si>
  <si>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</si>
  <si>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</si>
  <si>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</si>
  <si>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</si>
  <si>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</si>
  <si>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</si>
  <si>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</si>
  <si>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</si>
  <si>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</si>
  <si>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</si>
  <si>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</si>
  <si>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</si>
  <si>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</si>
  <si>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</si>
  <si>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</si>
  <si>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</si>
  <si>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</si>
  <si>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</si>
  <si>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</si>
  <si>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</si>
  <si>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</si>
  <si>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</si>
  <si>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</si>
  <si>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</si>
  <si>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</si>
  <si>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</si>
  <si>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</si>
  <si>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</si>
  <si>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</si>
  <si>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</si>
  <si>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</si>
  <si>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</si>
  <si>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</si>
  <si>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</si>
  <si>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</si>
  <si>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</si>
  <si>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</si>
  <si>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</si>
  <si>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</si>
  <si>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</si>
  <si>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</si>
  <si>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</si>
  <si>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</si>
  <si>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</si>
  <si>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</si>
  <si>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</si>
  <si>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</si>
  <si>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</si>
  <si>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</si>
  <si>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</si>
  <si>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</si>
  <si>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</si>
  <si>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</si>
  <si>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</si>
  <si>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</si>
  <si>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</si>
  <si>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</si>
  <si>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</si>
  <si>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</si>
  <si>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</si>
  <si>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</si>
  <si>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</si>
  <si>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</si>
  <si>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</si>
  <si>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</si>
  <si>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</si>
  <si>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</si>
  <si>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</si>
  <si>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</si>
  <si>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</si>
  <si>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</si>
  <si>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</si>
  <si>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</si>
  <si>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</si>
  <si>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</si>
  <si>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</si>
  <si>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</si>
  <si>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</si>
  <si>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</si>
  <si>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</si>
  <si>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</si>
  <si>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</si>
  <si>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</si>
  <si>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</si>
  <si>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</si>
  <si>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</si>
  <si>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</si>
  <si>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</si>
  <si>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</si>
  <si>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</si>
  <si>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</si>
  <si>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</si>
  <si>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</si>
  <si>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</si>
  <si>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</si>
  <si>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</si>
  <si>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</si>
  <si>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</si>
  <si>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</si>
  <si>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</si>
  <si>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</si>
  <si>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</si>
  <si>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</si>
  <si>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</si>
  <si>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</si>
  <si>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</si>
  <si>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</si>
  <si>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</si>
  <si>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</si>
  <si>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</si>
  <si>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</si>
  <si>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</si>
  <si>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</si>
  <si>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</si>
  <si>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</si>
  <si>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</si>
  <si>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</si>
  <si>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</si>
  <si>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</si>
  <si>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</si>
  <si>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</si>
  <si>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</si>
  <si>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</si>
  <si>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</si>
  <si>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</si>
  <si>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</si>
  <si>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</si>
  <si>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</si>
  <si>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</si>
  <si>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</si>
  <si>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</si>
  <si>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</si>
  <si>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</si>
  <si>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</si>
  <si>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</si>
  <si>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</si>
  <si>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</si>
  <si>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</si>
  <si>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</si>
  <si>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</si>
  <si>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</si>
  <si>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</si>
  <si>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</si>
  <si>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</si>
  <si>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</si>
  <si>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</si>
  <si>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</si>
  <si>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</si>
  <si>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</si>
  <si>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</si>
  <si>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</si>
  <si>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</si>
  <si>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</si>
  <si>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</si>
  <si>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</si>
  <si>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</si>
  <si>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</si>
  <si>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</si>
  <si>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</si>
  <si>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</si>
  <si>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</si>
  <si>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</si>
  <si>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</si>
  <si>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</si>
  <si>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</si>
  <si>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</si>
  <si>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</si>
  <si>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</si>
  <si>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</si>
  <si>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</si>
  <si>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</si>
  <si>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</si>
  <si>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</si>
  <si>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</si>
  <si>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</si>
  <si>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</si>
  <si>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</si>
  <si>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</si>
  <si>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</si>
  <si>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</si>
  <si>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</si>
  <si>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</si>
  <si>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</si>
  <si>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</si>
  <si>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</si>
  <si>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</si>
  <si>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</si>
  <si>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</si>
  <si>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</si>
  <si>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</si>
  <si>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</si>
  <si>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</si>
  <si>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</si>
  <si>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</si>
  <si>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</si>
  <si>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</si>
  <si>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</si>
  <si>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</si>
  <si>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</si>
  <si>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</si>
  <si>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</si>
  <si>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</si>
  <si>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</si>
  <si>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</si>
  <si>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</si>
  <si>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</si>
  <si>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</si>
  <si>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</si>
  <si>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</si>
  <si>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</si>
  <si>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</si>
  <si>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</si>
  <si>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</si>
  <si>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</si>
  <si>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</si>
  <si>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</si>
  <si>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</si>
  <si>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</si>
  <si>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</si>
  <si>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</si>
  <si>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</si>
  <si>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</si>
  <si>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</si>
  <si>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</si>
  <si>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</si>
  <si>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</si>
  <si>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</si>
  <si>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</si>
  <si>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</si>
  <si>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</si>
  <si>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</si>
  <si>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</si>
  <si>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</si>
  <si>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</si>
  <si>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</si>
  <si>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</si>
  <si>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</si>
  <si>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</si>
  <si>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</si>
  <si>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</si>
  <si>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</si>
  <si>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</si>
  <si>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</si>
  <si>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</si>
  <si>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</si>
  <si>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</si>
  <si>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</si>
  <si>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</si>
  <si>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</si>
  <si>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</si>
  <si>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</si>
  <si>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</si>
  <si>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</si>
  <si>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</si>
  <si>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</si>
  <si>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</si>
  <si>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</si>
  <si>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</si>
  <si>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</si>
  <si>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</si>
  <si>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</si>
  <si>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</si>
  <si>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</si>
  <si>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</si>
  <si>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</si>
  <si>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</si>
  <si>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</si>
  <si>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</si>
  <si>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</si>
  <si>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</si>
  <si>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</si>
  <si>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</si>
  <si>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</si>
  <si>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</si>
  <si>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</si>
  <si>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</si>
  <si>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</si>
  <si>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</si>
  <si>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</si>
  <si>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</si>
  <si>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</si>
  <si>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</si>
  <si>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</si>
  <si>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</si>
  <si>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</si>
  <si>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</si>
  <si>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</si>
  <si>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</si>
  <si>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</si>
  <si>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</si>
  <si>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</si>
  <si>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</si>
  <si>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</si>
  <si>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</si>
  <si>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</si>
  <si>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</si>
  <si>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</si>
  <si>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</si>
  <si>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</si>
  <si>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</si>
  <si>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</si>
  <si>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</si>
  <si>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</si>
  <si>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</si>
  <si>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</si>
  <si>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</si>
  <si>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</si>
  <si>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</si>
  <si>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</si>
  <si>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</si>
  <si>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</si>
  <si>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</si>
  <si>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</si>
  <si>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</si>
  <si>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</si>
  <si>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</si>
  <si>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</si>
  <si>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</si>
  <si>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</si>
  <si>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</si>
  <si>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</si>
  <si>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</si>
  <si>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</si>
  <si>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</si>
  <si>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</si>
  <si>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</si>
  <si>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</si>
  <si>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</si>
  <si>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</si>
  <si>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</si>
  <si>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</si>
  <si>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</si>
  <si>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</si>
  <si>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</si>
  <si>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</si>
  <si>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</si>
  <si>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</si>
  <si>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</si>
  <si>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</si>
  <si>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</si>
  <si>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</si>
  <si>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</si>
  <si>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</si>
  <si>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</si>
  <si>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</si>
  <si>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</si>
  <si>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</si>
  <si>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</si>
  <si>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</si>
  <si>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</si>
  <si>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</si>
  <si>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</si>
  <si>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</si>
  <si>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</si>
  <si>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</si>
  <si>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</si>
  <si>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</si>
  <si>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</si>
  <si>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</si>
  <si>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</si>
  <si>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</si>
  <si>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</si>
  <si>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</si>
  <si>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</si>
  <si>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</si>
  <si>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</si>
  <si>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</si>
  <si>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</si>
  <si>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</si>
  <si>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</si>
  <si>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</si>
  <si>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</si>
  <si>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</si>
  <si>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</si>
  <si>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</si>
  <si>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</si>
  <si>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</si>
  <si>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</si>
  <si>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</si>
  <si>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</si>
  <si>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</si>
  <si>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</si>
  <si>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</si>
  <si>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</si>
  <si>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</si>
  <si>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</si>
  <si>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</si>
  <si>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</si>
  <si>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</si>
  <si>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</si>
  <si>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</si>
  <si>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</si>
  <si>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</si>
  <si>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</si>
  <si>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</si>
  <si>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</si>
  <si>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</si>
  <si>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</si>
  <si>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</si>
  <si>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</si>
  <si>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</si>
  <si>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</si>
  <si>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</si>
  <si>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</si>
  <si>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</si>
  <si>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</si>
  <si>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</si>
  <si>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</si>
  <si>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</si>
  <si>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</si>
  <si>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</si>
  <si>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</si>
  <si>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</si>
  <si>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</si>
  <si>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</si>
  <si>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</si>
  <si>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</si>
  <si>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</si>
  <si>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</si>
  <si>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</si>
  <si>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</si>
  <si>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</si>
  <si>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</si>
  <si>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</si>
  <si>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</si>
  <si>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</si>
  <si>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</si>
  <si>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</si>
  <si>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</si>
  <si>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</si>
  <si>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</si>
  <si>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</si>
  <si>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</si>
  <si>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</si>
  <si>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</si>
  <si>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</si>
  <si>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</si>
  <si>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</si>
  <si>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</si>
  <si>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</si>
  <si>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</si>
  <si>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</si>
  <si>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</si>
  <si>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</si>
  <si>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</si>
  <si>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</si>
  <si>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</si>
  <si>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</si>
  <si>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</si>
  <si>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</si>
  <si>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</si>
  <si>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</si>
  <si>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</si>
  <si>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</si>
  <si>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</si>
  <si>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</si>
  <si>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</si>
  <si>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</si>
  <si>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</si>
  <si>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</si>
  <si>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</si>
  <si>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</si>
  <si>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</si>
  <si>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</si>
  <si>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</si>
  <si>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</si>
  <si>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</si>
  <si>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</si>
  <si>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</si>
  <si>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</si>
  <si>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</si>
  <si>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</si>
  <si>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</si>
  <si>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</si>
  <si>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</si>
  <si>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</si>
  <si>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</si>
  <si>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</si>
  <si>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</si>
  <si>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</si>
  <si>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</si>
  <si>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</si>
  <si>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</si>
  <si>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</si>
  <si>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</si>
  <si>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</si>
  <si>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</si>
  <si>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</si>
  <si>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</si>
  <si>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</si>
  <si>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</si>
  <si>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</si>
  <si>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</si>
  <si>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</si>
  <si>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</si>
  <si>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</si>
  <si>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</si>
  <si>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</si>
  <si>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</si>
  <si>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</si>
  <si>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</si>
  <si>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</si>
  <si>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</si>
  <si>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</si>
  <si>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</si>
  <si>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</si>
  <si>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</si>
  <si>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</si>
  <si>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</si>
  <si>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</si>
  <si>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</si>
  <si>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</si>
  <si>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</si>
  <si>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</si>
  <si>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</si>
  <si>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</si>
  <si>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</si>
  <si>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</si>
  <si>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</si>
  <si>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</si>
  <si>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</si>
  <si>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</si>
  <si>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</si>
  <si>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</si>
  <si>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</si>
  <si>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</si>
  <si>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</si>
  <si>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</si>
  <si>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</si>
  <si>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</si>
  <si>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</si>
  <si>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</si>
  <si>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</si>
  <si>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</si>
  <si>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</si>
  <si>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</si>
  <si>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</si>
  <si>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</si>
  <si>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</si>
  <si>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</si>
  <si>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</si>
  <si>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</si>
  <si>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</si>
  <si>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</si>
  <si>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</si>
  <si>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</si>
  <si>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</si>
  <si>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</si>
  <si>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</si>
  <si>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</si>
  <si>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</si>
  <si>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</si>
  <si>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</si>
  <si>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</si>
  <si>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</si>
  <si>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</si>
  <si>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</si>
  <si>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</si>
  <si>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</si>
  <si>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</si>
  <si>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</si>
  <si>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</si>
  <si>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</si>
  <si>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</si>
  <si>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</si>
  <si>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</si>
  <si>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</si>
  <si>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</si>
  <si>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</si>
  <si>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</si>
  <si>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</si>
  <si>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</si>
  <si>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</si>
  <si>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</si>
  <si>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</si>
  <si>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</si>
  <si>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</si>
  <si>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</si>
  <si>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</si>
  <si>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</si>
  <si>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</si>
  <si>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</si>
  <si>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</si>
  <si>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</si>
  <si>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</si>
  <si>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</si>
  <si>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</si>
  <si>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</si>
  <si>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</si>
  <si>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</si>
  <si>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</si>
  <si>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</si>
  <si>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</si>
  <si>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</si>
  <si>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</si>
  <si>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</si>
  <si>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</si>
  <si>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</si>
  <si>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</si>
  <si>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</si>
  <si>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</si>
  <si>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</si>
  <si>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</si>
  <si>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</si>
  <si>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</si>
  <si>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</si>
  <si>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</si>
  <si>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</si>
  <si>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</si>
  <si>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</si>
  <si>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</si>
  <si>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</si>
  <si>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</si>
  <si>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</si>
  <si>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</si>
  <si>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</si>
  <si>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</si>
  <si>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</si>
  <si>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</si>
  <si>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</si>
  <si>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</si>
  <si>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</si>
  <si>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</si>
  <si>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</si>
  <si>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</si>
  <si>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</si>
  <si>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</si>
  <si>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</si>
  <si>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</si>
  <si>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</si>
  <si>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</si>
  <si>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</si>
  <si>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</si>
  <si>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</si>
  <si>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</si>
  <si>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</si>
  <si>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</si>
  <si>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</si>
  <si>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</si>
  <si>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</si>
  <si>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</si>
  <si>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</si>
  <si>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</si>
  <si>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</si>
  <si>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</si>
  <si>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</si>
  <si>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</si>
  <si>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</si>
  <si>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</si>
  <si>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</si>
  <si>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</si>
  <si>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</si>
  <si>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</si>
  <si>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</si>
  <si>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</si>
  <si>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</si>
  <si>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</si>
  <si>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</si>
  <si>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</si>
  <si>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</si>
  <si>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</si>
  <si>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</si>
  <si>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</si>
  <si>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</si>
  <si>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</si>
  <si>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</si>
  <si>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</si>
  <si>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</si>
  <si>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</si>
  <si>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</si>
  <si>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</si>
  <si>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</si>
  <si>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</si>
  <si>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</si>
  <si>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</si>
  <si>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</si>
  <si>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</si>
  <si>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</si>
  <si>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</si>
  <si>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</si>
  <si>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</si>
  <si>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</si>
  <si>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</si>
  <si>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</si>
  <si>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</si>
  <si>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</si>
  <si>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</si>
  <si>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</si>
  <si>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</si>
  <si>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</si>
  <si>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</si>
  <si>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</si>
  <si>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</si>
  <si>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</si>
  <si>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</si>
  <si>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</si>
  <si>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</si>
  <si>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</si>
  <si>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</si>
  <si>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</si>
  <si>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</si>
  <si>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</si>
  <si>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</si>
  <si>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</si>
  <si>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</si>
  <si>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</si>
  <si>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</si>
  <si>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</si>
  <si>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</si>
  <si>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</si>
  <si>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</si>
  <si>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</si>
  <si>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</si>
  <si>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</si>
  <si>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</si>
  <si>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</si>
  <si>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</si>
  <si>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</si>
  <si>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</si>
  <si>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</si>
  <si>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</si>
  <si>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</si>
  <si>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</si>
  <si>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</si>
  <si>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</si>
  <si>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</si>
  <si>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</si>
  <si>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</si>
  <si>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</si>
  <si>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</si>
  <si>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</si>
  <si>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</si>
  <si>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</si>
  <si>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</si>
  <si>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</si>
  <si>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</si>
  <si>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</si>
  <si>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</si>
  <si>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</si>
  <si>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</si>
  <si>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</si>
  <si>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</si>
  <si>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</si>
  <si>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</si>
  <si>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</si>
  <si>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</si>
  <si>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</si>
  <si>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</si>
  <si>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</si>
  <si>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</si>
  <si>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</si>
  <si>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</si>
  <si>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</si>
  <si>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</si>
  <si>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</si>
  <si>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</si>
  <si>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</si>
  <si>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</si>
  <si>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</si>
  <si>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</si>
  <si>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</si>
  <si>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</si>
  <si>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</si>
  <si>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</si>
  <si>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</si>
  <si>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</si>
  <si>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</si>
  <si>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</si>
  <si>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</si>
  <si>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</si>
  <si>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</si>
  <si>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</si>
  <si>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</si>
  <si>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</si>
  <si>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</si>
  <si>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</si>
  <si>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</si>
  <si>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</si>
  <si>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</si>
  <si>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</si>
  <si>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</si>
  <si>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</si>
  <si>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</si>
  <si>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</si>
  <si>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</si>
  <si>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</si>
  <si>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</si>
  <si>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</si>
  <si>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</si>
  <si>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</si>
  <si>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</si>
  <si>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</si>
  <si>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</si>
  <si>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</si>
  <si>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</si>
  <si>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</si>
  <si>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</si>
  <si>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</si>
  <si>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</si>
  <si>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</si>
  <si>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</si>
  <si>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</si>
  <si>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</si>
  <si>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</si>
  <si>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</si>
  <si>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</si>
  <si>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</si>
  <si>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</si>
  <si>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</si>
  <si>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</si>
  <si>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</si>
  <si>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</si>
  <si>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</si>
  <si>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</si>
  <si>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</si>
  <si>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</si>
  <si>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</si>
  <si>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</si>
  <si>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</si>
  <si>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</si>
  <si>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</si>
  <si>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</si>
  <si>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</si>
  <si>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</si>
  <si>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</si>
  <si>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</si>
  <si>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</si>
  <si>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</si>
  <si>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</si>
  <si>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</si>
  <si>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</si>
  <si>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</si>
  <si>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</si>
  <si>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</si>
  <si>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</si>
  <si>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</si>
  <si>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</si>
  <si>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</si>
  <si>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</si>
  <si>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</si>
  <si>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</si>
  <si>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</si>
  <si>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</si>
  <si>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</si>
  <si>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</si>
  <si>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</si>
  <si>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</si>
  <si>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</si>
  <si>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</si>
  <si>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</si>
  <si>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</si>
  <si>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</si>
  <si>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</si>
  <si>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</si>
  <si>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</si>
  <si>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</si>
  <si>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</si>
  <si>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</si>
  <si>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</si>
  <si>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</si>
  <si>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</si>
  <si>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</si>
  <si>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</si>
  <si>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</si>
  <si>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</si>
  <si>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</si>
  <si>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</si>
  <si>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</si>
  <si>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</si>
  <si>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</si>
  <si>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</si>
  <si>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</si>
  <si>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</si>
  <si>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</si>
  <si>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</si>
  <si>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</si>
  <si>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</si>
  <si>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</si>
  <si>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</si>
  <si>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</si>
  <si>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</si>
  <si>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</si>
  <si>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</si>
  <si>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</si>
  <si>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</si>
  <si>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</si>
  <si>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</si>
  <si>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</si>
  <si>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</si>
  <si>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</si>
  <si>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</si>
  <si>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</si>
  <si>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</si>
  <si>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</si>
  <si>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</si>
  <si>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</si>
  <si>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</si>
  <si>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</si>
  <si>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</si>
  <si>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</si>
  <si>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</si>
  <si>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</si>
  <si>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</si>
  <si>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</si>
  <si>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</si>
  <si>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</si>
  <si>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</si>
  <si>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</si>
  <si>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</si>
  <si>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</si>
  <si>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</si>
  <si>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</si>
  <si>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</si>
  <si>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</si>
  <si>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</si>
  <si>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</si>
  <si>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</si>
  <si>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</si>
  <si>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</si>
  <si>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</si>
  <si>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</si>
  <si>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</si>
  <si>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</si>
  <si>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</si>
  <si>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</si>
  <si>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</si>
  <si>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</si>
  <si>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</si>
  <si>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</si>
  <si>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</si>
  <si>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</si>
  <si>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</si>
  <si>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</si>
  <si>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</si>
  <si>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</si>
  <si>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</si>
  <si>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</si>
  <si>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</si>
  <si>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</si>
  <si>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</si>
  <si>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</si>
  <si>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</si>
  <si>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</si>
  <si>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</si>
  <si>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</si>
  <si>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</si>
  <si>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</si>
  <si>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</si>
  <si>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</si>
  <si>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</si>
  <si>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</si>
  <si>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</si>
  <si>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</si>
  <si>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</si>
  <si>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</si>
  <si>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</si>
  <si>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</si>
  <si>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</si>
  <si>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</si>
  <si>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</si>
  <si>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</si>
  <si>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</si>
  <si>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</si>
  <si>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</si>
  <si>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</si>
  <si>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</si>
  <si>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</si>
  <si>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</si>
  <si>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</si>
  <si>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</si>
  <si>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</si>
  <si>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</si>
  <si>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</si>
  <si>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</si>
  <si>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</si>
  <si>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</si>
  <si>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</si>
  <si>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</si>
  <si>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</si>
  <si>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</si>
  <si>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</si>
  <si>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</si>
  <si>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</si>
  <si>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</si>
  <si>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</si>
  <si>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</si>
  <si>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</si>
  <si>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</si>
  <si>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</si>
  <si>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</si>
  <si>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</si>
  <si>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</si>
  <si>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</si>
  <si>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</si>
  <si>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</si>
  <si>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</si>
  <si>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</si>
  <si>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</si>
  <si>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</si>
  <si>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</si>
  <si>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</si>
  <si>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</si>
  <si>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</si>
  <si>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</si>
  <si>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</si>
  <si>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</si>
  <si>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</si>
  <si>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</si>
  <si>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</si>
  <si>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</si>
  <si>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</si>
  <si>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</si>
  <si>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</si>
  <si>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</si>
  <si>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</si>
  <si>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</si>
  <si>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</si>
  <si>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</si>
  <si>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</si>
  <si>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</si>
  <si>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</si>
  <si>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</si>
  <si>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</si>
  <si>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</si>
  <si>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</si>
  <si>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</si>
  <si>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</si>
  <si>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</si>
  <si>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</si>
  <si>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</si>
  <si>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</si>
  <si>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</si>
  <si>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</si>
  <si>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</si>
  <si>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</si>
  <si>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</si>
  <si>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</si>
  <si>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</si>
  <si>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</si>
  <si>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</si>
  <si>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</si>
  <si>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</si>
  <si>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</si>
  <si>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</si>
  <si>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</si>
  <si>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</si>
  <si>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</si>
  <si>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</si>
  <si>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</si>
  <si>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</si>
  <si>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</si>
  <si>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</si>
  <si>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</si>
  <si>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</si>
  <si>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</si>
  <si>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</si>
  <si>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</si>
  <si>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</si>
  <si>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</si>
  <si>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</si>
  <si>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</si>
  <si>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</si>
  <si>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</si>
  <si>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</si>
  <si>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</si>
  <si>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</si>
  <si>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</si>
  <si>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</si>
  <si>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</si>
  <si>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</si>
  <si>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</si>
  <si>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</si>
  <si>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</si>
  <si>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</si>
  <si>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</si>
  <si>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</si>
  <si>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</si>
  <si>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</si>
  <si>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</si>
  <si>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</si>
  <si>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</si>
  <si>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</si>
  <si>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</si>
  <si>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</si>
  <si>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</si>
  <si>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</si>
  <si>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</si>
  <si>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</si>
  <si>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</si>
  <si>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</si>
  <si>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</si>
  <si>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</si>
  <si>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</si>
  <si>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</si>
  <si>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</si>
  <si>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</si>
  <si>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</si>
  <si>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</si>
  <si>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</si>
  <si>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</si>
  <si>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</si>
  <si>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</si>
  <si>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</si>
  <si>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</si>
  <si>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</si>
  <si>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</si>
  <si>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</si>
  <si>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</si>
  <si>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</si>
  <si>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</si>
  <si>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</si>
  <si>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</si>
  <si>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</si>
  <si>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</si>
  <si>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</si>
  <si>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</si>
  <si>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</si>
  <si>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</si>
  <si>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</si>
  <si>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</si>
  <si>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</si>
  <si>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</si>
  <si>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</si>
  <si>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</si>
  <si>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</si>
  <si>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</si>
  <si>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</si>
  <si>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</si>
  <si>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</si>
  <si>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</si>
  <si>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</si>
  <si>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</si>
  <si>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</si>
  <si>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</si>
  <si>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</si>
  <si>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</si>
  <si>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</si>
  <si>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</si>
  <si>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</si>
  <si>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</si>
  <si>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</si>
  <si>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</si>
  <si>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</si>
  <si>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</si>
  <si>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</si>
  <si>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</si>
  <si>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</si>
  <si>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</si>
  <si>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</si>
  <si>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</si>
  <si>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</si>
  <si>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</si>
  <si>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</si>
  <si>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</si>
  <si>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</si>
  <si>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</si>
  <si>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</si>
  <si>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</si>
  <si>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</si>
  <si>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</si>
  <si>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</si>
  <si>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</si>
  <si>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</si>
  <si>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</si>
  <si>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</si>
  <si>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</si>
  <si>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</si>
  <si>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</si>
  <si>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</si>
  <si>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</si>
  <si>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</si>
  <si>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</si>
  <si>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</si>
  <si>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</si>
  <si>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</si>
  <si>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</si>
  <si>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</si>
  <si>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</si>
  <si>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</si>
  <si>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</si>
  <si>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</si>
  <si>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</si>
  <si>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</si>
  <si>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</si>
  <si>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</si>
  <si>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</si>
  <si>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</si>
  <si>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</si>
  <si>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</si>
  <si>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</si>
  <si>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</si>
  <si>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</si>
  <si>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</si>
  <si>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</si>
  <si>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</si>
  <si>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</si>
  <si>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</si>
  <si>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</si>
  <si>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</si>
  <si>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</si>
  <si>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</si>
  <si>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</si>
  <si>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</si>
  <si>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</si>
  <si>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</si>
  <si>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</si>
  <si>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</si>
  <si>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</si>
  <si>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</si>
  <si>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</si>
  <si>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</si>
  <si>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</si>
  <si>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</si>
  <si>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</si>
  <si>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</si>
  <si>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</si>
  <si>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</si>
  <si>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</si>
  <si>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</si>
  <si>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</si>
  <si>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</si>
  <si>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</si>
  <si>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</si>
  <si>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</si>
  <si>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</si>
  <si>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</si>
  <si>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</si>
  <si>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</si>
  <si>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</si>
  <si>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</si>
  <si>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</si>
  <si>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</si>
  <si>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</si>
  <si>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</si>
  <si>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</si>
  <si>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</si>
  <si>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</si>
  <si>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</si>
  <si>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</si>
  <si>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</si>
  <si>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</si>
  <si>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</si>
  <si>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</si>
  <si>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</si>
  <si>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</si>
  <si>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</si>
  <si>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</si>
  <si>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</si>
  <si>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</si>
  <si>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</si>
  <si>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</si>
  <si>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</si>
  <si>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</si>
  <si>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</si>
  <si>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</si>
  <si>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</si>
  <si>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</si>
  <si>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</si>
  <si>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</si>
  <si>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</si>
  <si>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</si>
  <si>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</si>
  <si>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</si>
  <si>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</si>
  <si>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</si>
  <si>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</si>
  <si>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</si>
  <si>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</si>
  <si>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</si>
  <si>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</si>
  <si>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</si>
  <si>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</si>
  <si>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</si>
  <si>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</si>
  <si>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</si>
  <si>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</si>
  <si>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</si>
  <si>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</si>
  <si>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</si>
  <si>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</si>
  <si>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</si>
  <si>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</si>
  <si>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</si>
  <si>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</si>
  <si>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</si>
  <si>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</si>
  <si>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</si>
  <si>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</si>
  <si>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</si>
  <si>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</si>
  <si>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</si>
  <si>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</si>
  <si>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</si>
  <si>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</si>
  <si>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</si>
  <si>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</si>
  <si>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</si>
  <si>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</si>
  <si>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</si>
  <si>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</si>
  <si>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</si>
  <si>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</si>
  <si>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</si>
  <si>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</si>
  <si>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</si>
  <si>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</si>
  <si>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</si>
  <si>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</si>
  <si>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</si>
  <si>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</si>
  <si>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</si>
  <si>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</si>
  <si>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</si>
  <si>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</si>
  <si>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</si>
  <si>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</si>
  <si>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</si>
  <si>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</si>
  <si>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</si>
  <si>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</si>
  <si>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</si>
  <si>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</si>
  <si>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</si>
  <si>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</si>
  <si>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</si>
  <si>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</si>
  <si>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</si>
  <si>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</si>
  <si>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</si>
  <si>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</si>
  <si>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</si>
  <si>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</si>
  <si>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</si>
  <si>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</si>
  <si>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</si>
  <si>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</si>
  <si>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</si>
  <si>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</si>
  <si>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</si>
  <si>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</si>
  <si>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</si>
  <si>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</si>
  <si>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</si>
  <si>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</si>
  <si>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</si>
  <si>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</si>
  <si>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</si>
  <si>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</si>
  <si>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</si>
  <si>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</si>
  <si>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</si>
  <si>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</si>
  <si>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</si>
  <si>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</si>
  <si>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</si>
  <si>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</si>
  <si>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</si>
  <si>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</si>
  <si>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</si>
  <si>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</si>
  <si>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</si>
  <si>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</si>
  <si>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</si>
  <si>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</si>
  <si>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</si>
  <si>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</si>
  <si>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</si>
  <si>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</si>
  <si>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</si>
  <si>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</si>
  <si>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</si>
  <si>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</si>
  <si>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</si>
  <si>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</si>
  <si>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</si>
  <si>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</si>
  <si>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</si>
  <si>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</si>
  <si>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</si>
  <si>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</si>
  <si>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</si>
  <si>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</si>
  <si>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</si>
  <si>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</si>
  <si>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</si>
  <si>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</si>
  <si>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</si>
  <si>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</si>
  <si>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</si>
  <si>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</si>
  <si>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</si>
  <si>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</si>
  <si>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</si>
  <si>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</si>
  <si>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</si>
  <si>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</si>
  <si>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</si>
  <si>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</si>
  <si>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</si>
  <si>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</si>
  <si>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</si>
  <si>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</si>
  <si>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</si>
  <si>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</si>
  <si>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</si>
  <si>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</si>
  <si>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</si>
  <si>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</si>
  <si>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</si>
  <si>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</si>
  <si>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</si>
  <si>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</si>
  <si>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</si>
  <si>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</si>
  <si>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</si>
  <si>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</si>
  <si>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</si>
  <si>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</si>
  <si>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</si>
  <si>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</si>
  <si>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</si>
  <si>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</si>
  <si>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</si>
  <si>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</si>
  <si>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</si>
  <si>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</si>
  <si>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</si>
  <si>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</si>
  <si>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</si>
  <si>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</si>
  <si>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</si>
  <si>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</si>
  <si>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</si>
  <si>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</si>
  <si>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</si>
  <si>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</si>
  <si>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</si>
  <si>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</si>
  <si>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</si>
  <si>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</si>
  <si>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</si>
  <si>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</si>
  <si>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</si>
  <si>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</si>
  <si>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</si>
  <si>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</si>
  <si>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</si>
  <si>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</si>
  <si>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</si>
  <si>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</si>
  <si>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</si>
  <si>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</si>
  <si>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</si>
  <si>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</si>
  <si>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</si>
  <si>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</si>
  <si>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</si>
  <si>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</si>
  <si>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</si>
  <si>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</si>
  <si>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</si>
  <si>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</si>
  <si>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</si>
  <si>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</si>
  <si>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</si>
  <si>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</si>
  <si>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</si>
  <si>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</si>
  <si>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</si>
  <si>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</si>
  <si>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</si>
  <si>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</si>
  <si>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</si>
  <si>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</si>
  <si>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</si>
  <si>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</si>
  <si>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</si>
  <si>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</si>
  <si>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</si>
  <si>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</si>
  <si>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</si>
  <si>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</si>
  <si>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</si>
  <si>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</si>
  <si>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</si>
  <si>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</si>
  <si>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</si>
  <si>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</si>
  <si>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</si>
  <si>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</si>
  <si>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</si>
  <si>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</si>
  <si>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</si>
  <si>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</si>
  <si>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</si>
  <si>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</si>
  <si>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</si>
  <si>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</si>
  <si>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</si>
  <si>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</si>
  <si>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</si>
  <si>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</si>
  <si>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</si>
  <si>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</si>
  <si>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</si>
  <si>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</si>
  <si>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</si>
  <si>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</si>
  <si>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</si>
  <si>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</si>
  <si>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</si>
  <si>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</si>
  <si>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</si>
  <si>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</si>
  <si>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</si>
  <si>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</si>
  <si>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</si>
  <si>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</si>
  <si>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</si>
  <si>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</si>
  <si>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</si>
  <si>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</si>
  <si>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</si>
  <si>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</si>
  <si>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</si>
  <si>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</si>
  <si>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</si>
  <si>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</si>
  <si>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</si>
  <si>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</si>
  <si>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</si>
  <si>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</si>
  <si>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</si>
  <si>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</si>
  <si>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</si>
  <si>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</si>
  <si>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</si>
  <si>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</si>
  <si>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</si>
  <si>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</si>
  <si>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</si>
  <si>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</si>
  <si>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</si>
  <si>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</si>
  <si>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</si>
  <si>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</si>
  <si>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</si>
  <si>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</si>
  <si>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</si>
  <si>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</si>
  <si>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</si>
  <si>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</si>
  <si>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</si>
  <si>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</si>
  <si>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</si>
  <si>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</si>
  <si>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</si>
  <si>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</si>
  <si>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</si>
  <si>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</si>
  <si>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</si>
  <si>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</si>
  <si>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</si>
  <si>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</si>
  <si>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</si>
  <si>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</si>
  <si>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</si>
  <si>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</si>
  <si>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</si>
  <si>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</si>
  <si>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</si>
  <si>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</si>
  <si>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</si>
  <si>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</si>
  <si>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</si>
  <si>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</si>
  <si>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</si>
  <si>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</si>
  <si>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</si>
  <si>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</si>
  <si>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</si>
  <si>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</si>
  <si>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</si>
  <si>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</si>
  <si>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</si>
  <si>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</si>
  <si>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</si>
  <si>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</si>
  <si>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</si>
  <si>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</si>
  <si>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</si>
  <si>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</si>
  <si>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</si>
  <si>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</si>
  <si>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</si>
  <si>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</si>
  <si>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</si>
  <si>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</si>
  <si>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</si>
  <si>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</si>
  <si>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</si>
  <si>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</si>
  <si>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</si>
  <si>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</si>
  <si>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</si>
  <si>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</si>
  <si>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</si>
  <si>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</si>
  <si>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</si>
  <si>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</si>
  <si>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</si>
  <si>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</si>
  <si>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</si>
  <si>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</si>
  <si>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</si>
  <si>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</si>
  <si>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</si>
  <si>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</si>
  <si>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</si>
  <si>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</si>
  <si>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</si>
  <si>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</si>
  <si>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</si>
  <si>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</si>
  <si>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</si>
  <si>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</si>
  <si>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</si>
  <si>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</si>
  <si>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</si>
  <si>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</si>
  <si>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</si>
  <si>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</si>
  <si>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</si>
  <si>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</si>
  <si>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</si>
  <si>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</si>
  <si>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</si>
  <si>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</si>
  <si>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</si>
  <si>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</si>
  <si>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</si>
  <si>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</si>
  <si>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</si>
  <si>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</si>
  <si>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</si>
  <si>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</si>
  <si>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</si>
  <si>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</si>
  <si>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</si>
  <si>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</si>
  <si>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</si>
  <si>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</si>
  <si>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</si>
  <si>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</si>
  <si>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</si>
  <si>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</si>
  <si>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</si>
  <si>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</si>
  <si>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</si>
  <si>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</si>
  <si>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</si>
  <si>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</si>
  <si>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</si>
  <si>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</si>
  <si>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</si>
  <si>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</si>
  <si>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</si>
  <si>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</si>
  <si>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</si>
  <si>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</si>
  <si>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</si>
  <si>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</si>
  <si>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</si>
  <si>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</si>
  <si>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</si>
  <si>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</si>
  <si>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</si>
  <si>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</si>
  <si>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</si>
  <si>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</si>
  <si>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</si>
  <si>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</si>
  <si>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</si>
  <si>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</si>
  <si>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</si>
  <si>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</si>
  <si>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</si>
  <si>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</si>
  <si>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</si>
  <si>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</si>
  <si>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</si>
  <si>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</si>
  <si>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</si>
  <si>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</si>
  <si>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</si>
  <si>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</si>
  <si>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</si>
  <si>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</si>
  <si>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</si>
  <si>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</si>
  <si>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</si>
  <si>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</si>
  <si>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</si>
  <si>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</si>
  <si>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</si>
  <si>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</si>
  <si>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</si>
  <si>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</si>
  <si>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</si>
  <si>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</si>
  <si>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</si>
  <si>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</si>
  <si>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</si>
  <si>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</si>
  <si>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</si>
  <si>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</si>
  <si>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</si>
  <si>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</si>
  <si>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</si>
  <si>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</si>
  <si>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</si>
  <si>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</si>
  <si>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</si>
  <si>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</si>
  <si>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</si>
  <si>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</si>
  <si>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</si>
  <si>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</si>
  <si>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</si>
  <si>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</si>
  <si>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</si>
  <si>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</si>
  <si>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</si>
  <si>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</si>
  <si>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</si>
  <si>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</si>
  <si>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</si>
  <si>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</si>
  <si>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</si>
  <si>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</si>
  <si>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</si>
  <si>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</si>
  <si>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</si>
  <si>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</si>
  <si>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</si>
  <si>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</si>
  <si>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</si>
  <si>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</si>
  <si>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</si>
  <si>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</si>
  <si>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</si>
  <si>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</si>
  <si>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</si>
  <si>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</si>
  <si>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</si>
  <si>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</si>
  <si>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</si>
  <si>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</si>
  <si>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</si>
  <si>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</si>
  <si>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</si>
  <si>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</si>
  <si>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</si>
  <si>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</si>
  <si>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</si>
  <si>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</si>
  <si>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</si>
  <si>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</si>
  <si>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</si>
  <si>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</si>
  <si>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</si>
  <si>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</si>
  <si>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</si>
  <si>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</si>
  <si>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</si>
  <si>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</si>
  <si>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</si>
  <si>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</si>
  <si>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</si>
  <si>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</si>
  <si>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</si>
  <si>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</si>
  <si>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</si>
  <si>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</si>
  <si>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</si>
  <si>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</si>
  <si>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</si>
  <si>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</si>
  <si>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</si>
  <si>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</si>
  <si>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</si>
  <si>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</si>
  <si>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</si>
  <si>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</si>
  <si>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</si>
  <si>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</si>
  <si>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</si>
  <si>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</si>
  <si>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</si>
  <si>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</si>
  <si>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</si>
  <si>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</si>
  <si>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</si>
  <si>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</si>
  <si>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</si>
  <si>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</si>
  <si>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</si>
  <si>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</si>
  <si>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</si>
  <si>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</si>
  <si>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</si>
  <si>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</si>
  <si>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</si>
  <si>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</si>
  <si>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</si>
  <si>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</si>
  <si>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</si>
  <si>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</si>
  <si>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</si>
  <si>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</si>
  <si>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</si>
  <si>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</si>
  <si>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</si>
  <si>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</si>
  <si>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</si>
  <si>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</si>
  <si>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</si>
  <si>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</si>
  <si>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</si>
  <si>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</si>
  <si>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</si>
  <si>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</si>
  <si>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</si>
  <si>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</si>
  <si>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</si>
  <si>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</si>
  <si>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</si>
  <si>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</si>
  <si>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</si>
  <si>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</si>
  <si>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</si>
  <si>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</si>
  <si>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</si>
  <si>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</si>
  <si>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</si>
  <si>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</si>
  <si>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</si>
  <si>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</si>
  <si>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</si>
  <si>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</si>
  <si>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</si>
  <si>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</si>
  <si>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</si>
  <si>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</si>
  <si>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</si>
  <si>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</si>
  <si>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</si>
  <si>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</si>
  <si>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</si>
  <si>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</si>
  <si>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</si>
  <si>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</si>
  <si>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</si>
  <si>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</si>
  <si>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</si>
  <si>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</si>
  <si>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</si>
  <si>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</si>
  <si>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</si>
  <si>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</si>
  <si>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</si>
  <si>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</si>
  <si>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</si>
  <si>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</si>
  <si>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</si>
  <si>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</si>
  <si>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</si>
  <si>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</si>
  <si>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</si>
  <si>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</si>
  <si>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</si>
  <si>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</si>
  <si>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</si>
  <si>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</si>
  <si>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</si>
  <si>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</si>
  <si>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</si>
  <si>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</si>
  <si>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</si>
  <si>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</si>
  <si>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</si>
  <si>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</si>
  <si>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</si>
  <si>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</si>
  <si>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</si>
  <si>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</si>
  <si>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</si>
  <si>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</si>
  <si>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</si>
  <si>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</si>
  <si>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</si>
  <si>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</si>
  <si>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</si>
  <si>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</si>
  <si>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</si>
  <si>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</si>
  <si>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</si>
  <si>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</si>
  <si>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</si>
  <si>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</si>
  <si>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</si>
  <si>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</si>
  <si>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</si>
  <si>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</si>
  <si>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</si>
  <si>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</si>
  <si>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</si>
  <si>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</si>
  <si>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</si>
  <si>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</si>
  <si>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</si>
  <si>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</si>
  <si>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</si>
  <si>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</si>
  <si>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</si>
  <si>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</si>
  <si>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</si>
  <si>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</si>
  <si>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</si>
  <si>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</si>
  <si>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</si>
  <si>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</si>
  <si>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</si>
  <si>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</si>
  <si>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</si>
  <si>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</si>
  <si>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</si>
  <si>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</si>
  <si>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</si>
  <si>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</si>
  <si>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</si>
  <si>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</si>
  <si>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</si>
  <si>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</si>
  <si>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</si>
  <si>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</si>
  <si>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</si>
  <si>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</si>
  <si>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</si>
  <si>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</si>
  <si>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</si>
  <si>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</si>
  <si>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</si>
  <si>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</si>
  <si>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</si>
  <si>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</si>
  <si>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</si>
  <si>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</si>
  <si>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</si>
  <si>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</si>
  <si>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</si>
  <si>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</si>
  <si>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</si>
  <si>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</si>
  <si>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</si>
  <si>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</si>
  <si>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</si>
  <si>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</si>
  <si>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</si>
  <si>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</si>
  <si>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</si>
  <si>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</si>
  <si>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</si>
  <si>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</si>
  <si>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</si>
  <si>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</si>
  <si>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</si>
  <si>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</si>
  <si>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</si>
  <si>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</si>
  <si>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</si>
  <si>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</si>
  <si>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</si>
  <si>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</si>
  <si>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</si>
  <si>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</si>
  <si>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</si>
  <si>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</si>
  <si>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</si>
  <si>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</si>
  <si>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</si>
  <si>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</si>
  <si>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</si>
  <si>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</si>
  <si>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</si>
  <si>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</si>
  <si>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</si>
  <si>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</si>
  <si>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</si>
  <si>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</si>
  <si>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</si>
  <si>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</si>
  <si>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</si>
  <si>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</si>
  <si>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</si>
  <si>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</si>
  <si>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</si>
  <si>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</si>
  <si>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</si>
  <si>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</si>
  <si>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</si>
  <si>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</si>
  <si>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</si>
  <si>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</si>
  <si>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</si>
  <si>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</si>
  <si>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</si>
  <si>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</si>
  <si>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</si>
  <si>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</si>
  <si>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</si>
  <si>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</si>
  <si>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</si>
  <si>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</si>
  <si>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</si>
  <si>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</si>
  <si>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</si>
  <si>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</si>
  <si>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</si>
  <si>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</si>
  <si>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</si>
  <si>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</si>
  <si>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</si>
  <si>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</si>
  <si>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</si>
  <si>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</si>
  <si>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</si>
  <si>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</si>
  <si>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</si>
  <si>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</si>
  <si>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</si>
  <si>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</si>
  <si>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</si>
  <si>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</si>
  <si>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</si>
  <si>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</si>
  <si>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</si>
  <si>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</si>
  <si>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</si>
  <si>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</si>
  <si>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</si>
  <si>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</si>
  <si>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</si>
  <si>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</si>
  <si>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</si>
  <si>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</si>
  <si>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</si>
  <si>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</si>
  <si>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</si>
  <si>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</si>
  <si>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</si>
  <si>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</si>
  <si>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</si>
  <si>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</si>
  <si>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</si>
  <si>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</si>
  <si>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</si>
  <si>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</si>
  <si>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</si>
  <si>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</si>
  <si>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</si>
  <si>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</si>
  <si>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</si>
  <si>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</si>
  <si>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</si>
  <si>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</si>
  <si>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</si>
  <si>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</si>
  <si>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</si>
  <si>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</si>
  <si>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</si>
  <si>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</si>
  <si>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</si>
  <si>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</si>
  <si>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</si>
  <si>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</si>
  <si>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</si>
  <si>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</si>
  <si>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</si>
  <si>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</si>
  <si>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</si>
  <si>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</si>
  <si>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</si>
  <si>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</si>
  <si>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</si>
  <si>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</si>
  <si>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</si>
  <si>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</si>
  <si>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</si>
  <si>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</si>
  <si>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</si>
  <si>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</si>
  <si>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</si>
  <si>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</si>
  <si>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</si>
  <si>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</si>
  <si>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</si>
  <si>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</si>
  <si>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</si>
  <si>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</si>
  <si>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</si>
  <si>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</si>
  <si>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</si>
  <si>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</si>
  <si>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</si>
  <si>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</si>
  <si>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</si>
  <si>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</si>
  <si>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</si>
  <si>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</si>
  <si>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</si>
  <si>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</si>
  <si>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</si>
  <si>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</si>
  <si>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</si>
  <si>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</si>
  <si>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</si>
  <si>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</si>
  <si>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</si>
  <si>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</si>
  <si>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</si>
  <si>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</si>
  <si>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</si>
  <si>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</si>
  <si>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</si>
  <si>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</si>
  <si>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</si>
  <si>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</si>
  <si>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</si>
  <si>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</si>
  <si>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</si>
  <si>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</si>
  <si>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</si>
  <si>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</si>
  <si>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</si>
  <si>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</si>
  <si>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</si>
  <si>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</si>
  <si>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</si>
  <si>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</si>
  <si>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</si>
  <si>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</si>
  <si>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</si>
  <si>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</si>
  <si>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</si>
  <si>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</si>
  <si>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</si>
  <si>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</si>
  <si>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</si>
  <si>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</si>
  <si>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</si>
  <si>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</si>
  <si>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</si>
  <si>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</si>
  <si>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</si>
  <si>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</si>
  <si>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</si>
  <si>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</si>
  <si>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</si>
  <si>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</si>
  <si>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</si>
  <si>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</si>
  <si>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</si>
  <si>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</si>
  <si>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</si>
  <si>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</si>
  <si>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</si>
  <si>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</si>
  <si>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</si>
  <si>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</si>
  <si>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</si>
  <si>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</si>
  <si>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</si>
  <si>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</si>
  <si>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</si>
  <si>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</si>
  <si>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</si>
  <si>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</si>
  <si>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</si>
  <si>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</si>
  <si>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</si>
  <si>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</si>
  <si>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</si>
  <si>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</si>
  <si>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</si>
  <si>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</si>
  <si>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</si>
  <si>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</si>
  <si>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</si>
  <si>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</si>
  <si>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</si>
  <si>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</si>
  <si>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</si>
  <si>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</si>
  <si>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</si>
  <si>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</si>
  <si>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</si>
  <si>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</si>
  <si>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</si>
  <si>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</si>
  <si>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</si>
  <si>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</si>
  <si>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</si>
  <si>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</si>
  <si>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</si>
  <si>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</si>
  <si>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</si>
  <si>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</si>
  <si>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</si>
  <si>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</si>
  <si>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</si>
  <si>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</si>
  <si>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</si>
  <si>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</si>
  <si>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</si>
  <si>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</si>
  <si>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</si>
  <si>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</si>
  <si>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</si>
  <si>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</si>
  <si>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</si>
  <si>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</si>
  <si>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</si>
  <si>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</si>
  <si>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</si>
  <si>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</si>
  <si>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</si>
  <si>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</si>
  <si>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</si>
  <si>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</si>
  <si>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</si>
  <si>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</si>
  <si>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</si>
  <si>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</si>
  <si>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</si>
  <si>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</si>
  <si>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</si>
  <si>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</si>
  <si>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</si>
  <si>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</si>
  <si>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</si>
  <si>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</si>
  <si>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</si>
  <si>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</si>
  <si>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</si>
  <si>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</si>
  <si>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</si>
  <si>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</si>
  <si>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</si>
  <si>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</si>
  <si>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</si>
  <si>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</si>
  <si>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</si>
  <si>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</si>
  <si>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</si>
  <si>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</si>
  <si>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</si>
  <si>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</si>
  <si>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</si>
  <si>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</si>
  <si>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</si>
  <si>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</si>
  <si>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</si>
  <si>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</si>
  <si>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</si>
  <si>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</si>
  <si>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</si>
  <si>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</si>
  <si>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</si>
  <si>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</si>
  <si>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</si>
  <si>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</si>
  <si>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</si>
  <si>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</si>
  <si>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</si>
  <si>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</si>
  <si>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</si>
  <si>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</si>
  <si>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</si>
  <si>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</si>
  <si>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</si>
  <si>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</si>
  <si>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</si>
  <si>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</si>
  <si>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</si>
  <si>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</si>
  <si>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</si>
  <si>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</si>
  <si>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</si>
  <si>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</si>
  <si>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</si>
  <si>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</si>
  <si>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</si>
  <si>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</si>
  <si>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</si>
  <si>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</si>
  <si>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</si>
  <si>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</si>
  <si>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</si>
  <si>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</si>
  <si>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</si>
  <si>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</si>
  <si>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</si>
  <si>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</si>
  <si>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</si>
  <si>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</si>
  <si>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</si>
  <si>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</si>
  <si>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</si>
  <si>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</si>
  <si>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</si>
  <si>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</si>
  <si>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</si>
  <si>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</si>
  <si>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</si>
  <si>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</si>
  <si>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</si>
  <si>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</si>
  <si>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</si>
  <si>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</si>
  <si>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</si>
  <si>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</si>
  <si>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</si>
  <si>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</si>
  <si>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</si>
  <si>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</si>
  <si>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</si>
  <si>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</si>
  <si>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</si>
  <si>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</si>
  <si>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</si>
  <si>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</si>
  <si>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</si>
  <si>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</si>
  <si>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</si>
  <si>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</si>
  <si>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</si>
  <si>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</si>
  <si>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</si>
  <si>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</si>
  <si>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</si>
  <si>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</si>
  <si>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</si>
  <si>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</si>
  <si>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</si>
  <si>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</si>
  <si>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</si>
  <si>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</si>
  <si>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</si>
  <si>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</si>
  <si>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</si>
  <si>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</si>
  <si>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</si>
  <si>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</si>
  <si>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</si>
  <si>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</si>
  <si>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</si>
  <si>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</si>
  <si>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</si>
  <si>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</si>
  <si>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</si>
  <si>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</si>
  <si>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</si>
  <si>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</si>
  <si>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</si>
  <si>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</si>
  <si>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</si>
  <si>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</si>
  <si>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</si>
  <si>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</si>
  <si>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</si>
  <si>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</si>
  <si>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</si>
  <si>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</si>
  <si>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</si>
  <si>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</si>
  <si>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</si>
  <si>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</si>
  <si>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</si>
  <si>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</si>
  <si>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</si>
  <si>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</si>
  <si>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</si>
  <si>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</si>
  <si>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</si>
  <si>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</si>
  <si>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</si>
  <si>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</si>
  <si>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</si>
  <si>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</si>
  <si>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</si>
  <si>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</si>
  <si>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</si>
  <si>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</si>
  <si>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</si>
  <si>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</si>
  <si>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</si>
  <si>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</si>
  <si>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</si>
  <si>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</si>
  <si>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</si>
  <si>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</si>
  <si>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</si>
  <si>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</si>
  <si>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</si>
  <si>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</si>
  <si>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</si>
  <si>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</si>
  <si>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</si>
  <si>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</si>
  <si>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</si>
  <si>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</si>
  <si>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</si>
  <si>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</si>
  <si>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</si>
  <si>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</si>
  <si>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</si>
  <si>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</si>
  <si>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</si>
  <si>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</si>
  <si>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</si>
  <si>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</si>
  <si>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</si>
  <si>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</si>
  <si>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</si>
  <si>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</si>
  <si>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</si>
  <si>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</si>
  <si>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</si>
  <si>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</si>
  <si>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</si>
  <si>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</si>
  <si>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</si>
  <si>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</si>
  <si>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</si>
  <si>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</si>
  <si>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</si>
  <si>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</si>
  <si>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</si>
  <si>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</si>
  <si>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</si>
  <si>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</si>
  <si>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</si>
  <si>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</si>
  <si>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</si>
  <si>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</si>
  <si>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</si>
  <si>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</si>
  <si>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</si>
  <si>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</si>
  <si>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</si>
  <si>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</si>
  <si>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</si>
  <si>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</si>
  <si>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</si>
  <si>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</si>
  <si>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</si>
  <si>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</si>
  <si>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</si>
  <si>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</si>
  <si>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</si>
  <si>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</si>
  <si>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</si>
  <si>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</si>
  <si>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</si>
  <si>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</si>
  <si>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</si>
  <si>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</si>
  <si>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</si>
  <si>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</si>
  <si>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</si>
  <si>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</si>
  <si>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</si>
  <si>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</si>
  <si>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</si>
  <si>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</si>
  <si>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</si>
  <si>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</si>
  <si>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</si>
  <si>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</si>
  <si>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</si>
  <si>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</si>
  <si>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</si>
  <si>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</si>
  <si>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</si>
  <si>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</si>
  <si>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</si>
  <si>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</si>
  <si>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</si>
  <si>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</si>
  <si>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</si>
  <si>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</si>
  <si>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</si>
  <si>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</si>
  <si>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</si>
  <si>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</si>
  <si>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</si>
  <si>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</si>
  <si>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</si>
  <si>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</si>
  <si>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</si>
  <si>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</si>
  <si>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</si>
  <si>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</si>
  <si>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</si>
  <si>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</si>
  <si>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</si>
  <si>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</si>
  <si>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</si>
  <si>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</si>
  <si>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</si>
  <si>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</si>
  <si>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</si>
  <si>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</si>
  <si>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</si>
  <si>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</si>
  <si>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</si>
  <si>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</si>
  <si>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</si>
  <si>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</si>
  <si>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</si>
  <si>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</si>
  <si>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</si>
  <si>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</si>
  <si>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</si>
  <si>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</si>
  <si>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</si>
  <si>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</si>
  <si>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</si>
  <si>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</si>
  <si>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</si>
  <si>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</si>
  <si>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</si>
  <si>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</si>
  <si>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</si>
  <si>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</si>
  <si>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</si>
  <si>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</si>
  <si>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</si>
  <si>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</si>
  <si>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</si>
  <si>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</si>
  <si>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</si>
  <si>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</si>
  <si>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</si>
  <si>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</si>
  <si>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</si>
  <si>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</si>
  <si>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</si>
  <si>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</si>
  <si>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</si>
  <si>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</si>
  <si>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</si>
  <si>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</si>
  <si>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</si>
  <si>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</si>
  <si>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</si>
  <si>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</si>
  <si>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</si>
  <si>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</si>
  <si>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</si>
  <si>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</si>
  <si>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</si>
  <si>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</si>
  <si>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</si>
  <si>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</si>
  <si>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</si>
  <si>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</si>
  <si>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</si>
  <si>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</si>
  <si>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</si>
  <si>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</si>
  <si>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</si>
  <si>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</si>
  <si>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</si>
  <si>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</si>
  <si>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</si>
  <si>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</si>
  <si>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</si>
  <si>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</si>
  <si>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</si>
  <si>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</si>
  <si>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</si>
  <si>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</si>
  <si>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</si>
  <si>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</si>
  <si>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</si>
  <si>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</si>
  <si>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</si>
  <si>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</si>
  <si>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</si>
  <si>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</si>
  <si>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</si>
  <si>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</si>
  <si>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</si>
  <si>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</si>
  <si>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</si>
  <si>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</si>
  <si>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</si>
  <si>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</si>
  <si>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</si>
  <si>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</si>
  <si>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</si>
  <si>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</si>
  <si>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</si>
  <si>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</si>
  <si>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</si>
  <si>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</si>
  <si>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</si>
  <si>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</si>
  <si>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</si>
  <si>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</si>
  <si>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</si>
  <si>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</si>
  <si>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</si>
  <si>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</si>
  <si>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</si>
  <si>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</si>
  <si>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</si>
  <si>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</si>
  <si>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</si>
  <si>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</si>
  <si>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</si>
  <si>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</si>
  <si>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</si>
  <si>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</si>
  <si>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</si>
  <si>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</si>
  <si>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</si>
  <si>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</si>
  <si>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</si>
  <si>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</si>
  <si>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</si>
  <si>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</si>
  <si>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</si>
  <si>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</si>
  <si>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</si>
  <si>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</si>
  <si>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</si>
  <si>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</si>
  <si>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</si>
  <si>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</si>
  <si>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</si>
  <si>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</si>
  <si>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</si>
  <si>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</si>
  <si>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</si>
  <si>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</si>
  <si>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</si>
  <si>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</si>
  <si>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</si>
  <si>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</si>
  <si>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</si>
  <si>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</si>
  <si>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</si>
  <si>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</si>
  <si>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</si>
  <si>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</si>
  <si>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</si>
  <si>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</si>
  <si>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</si>
  <si>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</si>
  <si>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</si>
  <si>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</si>
  <si>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</si>
  <si>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</si>
  <si>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</si>
  <si>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</si>
  <si>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</si>
  <si>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</si>
  <si>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</si>
  <si>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</si>
  <si>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</si>
  <si>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</si>
  <si>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</si>
  <si>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</si>
  <si>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</si>
  <si>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</si>
  <si>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</si>
  <si>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</si>
  <si>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</si>
  <si>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</si>
  <si>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</si>
  <si>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</si>
  <si>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</si>
  <si>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</si>
  <si>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</si>
  <si>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</si>
  <si>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</si>
  <si>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</si>
  <si>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</si>
  <si>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</si>
  <si>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</si>
  <si>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</si>
  <si>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</si>
  <si>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</si>
  <si>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</si>
  <si>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</si>
  <si>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</si>
  <si>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</si>
  <si>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</si>
  <si>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</si>
  <si>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</si>
  <si>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</si>
  <si>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</si>
  <si>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</si>
  <si>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</si>
  <si>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</si>
  <si>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</si>
  <si>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</si>
  <si>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</si>
  <si>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</si>
  <si>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</si>
  <si>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</si>
  <si>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</si>
  <si>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</si>
  <si>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</si>
  <si>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</si>
  <si>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</si>
  <si>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</si>
  <si>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</si>
  <si>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</si>
  <si>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</si>
  <si>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</si>
  <si>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</si>
  <si>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</si>
  <si>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</si>
  <si>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</si>
  <si>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</si>
  <si>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</si>
  <si>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</si>
  <si>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</si>
  <si>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</si>
  <si>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</si>
  <si>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</si>
  <si>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</si>
  <si>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</si>
  <si>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</si>
  <si>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</si>
  <si>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</si>
  <si>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</si>
  <si>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</si>
  <si>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</si>
  <si>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</si>
  <si>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</si>
  <si>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</si>
  <si>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</si>
  <si>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</si>
  <si>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</si>
  <si>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</si>
  <si>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</si>
  <si>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</si>
  <si>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</si>
  <si>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</si>
  <si>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</si>
  <si>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</si>
  <si>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</si>
  <si>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</si>
  <si>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</si>
  <si>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</si>
  <si>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</si>
  <si>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</si>
  <si>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</si>
  <si>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</si>
  <si>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</si>
  <si>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</si>
  <si>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</si>
  <si>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</si>
  <si>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</si>
  <si>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</si>
  <si>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</si>
  <si>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</si>
  <si>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</si>
  <si>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</si>
  <si>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</si>
  <si>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</si>
  <si>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</si>
  <si>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</si>
  <si>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</si>
  <si>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</si>
  <si>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</si>
  <si>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</si>
  <si>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</si>
  <si>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</si>
  <si>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</si>
  <si>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</si>
  <si>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</si>
  <si>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</si>
  <si>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</si>
  <si>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</si>
  <si>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</si>
  <si>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</si>
  <si>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</si>
  <si>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</si>
  <si>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</si>
  <si>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</si>
  <si>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</si>
  <si>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</si>
  <si>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</si>
  <si>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</si>
  <si>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</si>
  <si>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</si>
  <si>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</si>
  <si>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</si>
  <si>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</si>
  <si>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</si>
  <si>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</si>
  <si>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</si>
  <si>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</si>
  <si>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</si>
  <si>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</si>
  <si>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</si>
  <si>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</si>
  <si>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</si>
  <si>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</si>
  <si>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</si>
  <si>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</si>
  <si>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</si>
  <si>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</si>
  <si>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</si>
  <si>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</si>
  <si>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</si>
  <si>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</si>
  <si>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</si>
  <si>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</si>
  <si>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</si>
  <si>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</si>
  <si>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</si>
  <si>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</si>
  <si>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</si>
  <si>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</si>
  <si>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</si>
  <si>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</si>
  <si>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</si>
  <si>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</si>
  <si>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</si>
  <si>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</si>
  <si>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</si>
  <si>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</si>
  <si>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</si>
  <si>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</si>
  <si>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</si>
  <si>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</si>
  <si>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</si>
  <si>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</si>
  <si>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</si>
  <si>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</si>
  <si>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</si>
  <si>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</si>
  <si>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</si>
  <si>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</si>
  <si>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</si>
  <si>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</si>
  <si>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</si>
  <si>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</si>
  <si>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</si>
  <si>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</si>
  <si>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</si>
  <si>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</si>
  <si>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</si>
  <si>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</si>
  <si>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</si>
  <si>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</si>
  <si>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</si>
  <si>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</si>
  <si>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</si>
  <si>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</si>
  <si>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</si>
  <si>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</si>
  <si>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</si>
  <si>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</si>
  <si>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</si>
  <si>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</si>
  <si>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</si>
  <si>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</si>
  <si>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</si>
  <si>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</si>
  <si>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</si>
  <si>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</si>
  <si>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</si>
  <si>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</si>
  <si>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</si>
  <si>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</si>
  <si>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</si>
  <si>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</si>
  <si>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</si>
  <si>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</si>
  <si>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</si>
  <si>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</si>
  <si>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</si>
  <si>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</si>
  <si>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</si>
  <si>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</si>
  <si>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</si>
  <si>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</si>
  <si>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</si>
  <si>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</si>
  <si>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</si>
  <si>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</si>
  <si>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</si>
  <si>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</si>
  <si>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</si>
  <si>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</si>
  <si>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</si>
  <si>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</si>
  <si>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</si>
  <si>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</si>
  <si>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</si>
  <si>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</si>
  <si>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</si>
  <si>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</si>
  <si>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</si>
  <si>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</si>
  <si>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</si>
  <si>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</si>
  <si>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</si>
  <si>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</si>
  <si>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</si>
  <si>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</si>
  <si>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</si>
  <si>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</si>
  <si>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</si>
  <si>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</si>
  <si>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</si>
  <si>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</si>
  <si>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</si>
  <si>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</si>
  <si>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</si>
  <si>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</si>
  <si>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</si>
  <si>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</si>
  <si>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</si>
  <si>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</si>
  <si>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</si>
  <si>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</si>
  <si>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</si>
  <si>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</si>
  <si>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</si>
  <si>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</si>
  <si>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</si>
  <si>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</si>
  <si>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</si>
  <si>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</si>
  <si>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</si>
  <si>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</si>
  <si>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</si>
  <si>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</si>
  <si>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</si>
  <si>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</si>
  <si>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</si>
  <si>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</si>
  <si>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</si>
  <si>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</si>
  <si>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</si>
  <si>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</si>
  <si>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</si>
  <si>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</si>
  <si>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</si>
  <si>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</si>
  <si>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</si>
  <si>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</si>
  <si>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</si>
  <si>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</si>
  <si>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</si>
  <si>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</si>
  <si>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</si>
  <si>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</si>
  <si>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</si>
  <si>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</si>
  <si>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</si>
  <si>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</si>
  <si>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</si>
  <si>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</si>
  <si>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</si>
  <si>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</si>
  <si>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</si>
  <si>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</si>
  <si>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</si>
  <si>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</si>
  <si>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</si>
  <si>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</si>
  <si>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</si>
  <si>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</si>
  <si>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</si>
  <si>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</si>
  <si>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</si>
  <si>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</si>
  <si>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</si>
  <si>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</si>
  <si>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</si>
  <si>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</si>
  <si>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</si>
  <si>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</si>
  <si>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</si>
  <si>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</si>
  <si>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</si>
  <si>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</si>
  <si>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</si>
  <si>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</si>
  <si>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</si>
  <si>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</si>
  <si>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</si>
  <si>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</si>
  <si>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</si>
  <si>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</si>
  <si>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</si>
  <si>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</si>
  <si>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</si>
  <si>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</si>
  <si>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</si>
  <si>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</si>
  <si>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</si>
  <si>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</si>
  <si>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</si>
  <si>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</si>
  <si>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</si>
  <si>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</si>
  <si>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</si>
  <si>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</si>
  <si>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</si>
  <si>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</si>
  <si>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</si>
  <si>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</si>
  <si>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</si>
  <si>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</si>
  <si>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</si>
  <si>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</si>
  <si>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</si>
  <si>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</si>
  <si>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</si>
  <si>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</si>
  <si>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</si>
  <si>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</si>
  <si>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</si>
  <si>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</si>
  <si>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</si>
  <si>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</si>
  <si>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</si>
  <si>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</si>
  <si>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</si>
  <si>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</si>
  <si>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</si>
  <si>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</si>
  <si>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</si>
  <si>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</si>
  <si>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</si>
  <si>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</si>
  <si>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</si>
  <si>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</si>
  <si>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</si>
  <si>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</si>
  <si>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</si>
  <si>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</si>
  <si>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</si>
  <si>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</si>
  <si>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</si>
  <si>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</si>
  <si>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</si>
  <si>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</si>
  <si>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</si>
  <si>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</si>
  <si>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</si>
  <si>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</si>
  <si>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</si>
  <si>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</si>
  <si>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</si>
  <si>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</si>
  <si>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</si>
  <si>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</si>
  <si>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</si>
  <si>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</si>
  <si>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</si>
  <si>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</si>
  <si>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</si>
  <si>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</si>
  <si>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</si>
  <si>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</si>
  <si>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</si>
  <si>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</si>
  <si>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</si>
  <si>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</si>
  <si>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</si>
  <si>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</si>
  <si>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</si>
  <si>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</si>
  <si>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</si>
  <si>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</si>
  <si>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</si>
  <si>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</si>
  <si>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</si>
  <si>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</si>
  <si>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</si>
  <si>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</si>
  <si>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</si>
  <si>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</si>
  <si>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</si>
  <si>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</si>
  <si>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</si>
  <si>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</si>
  <si>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</si>
  <si>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</si>
  <si>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</si>
  <si>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</si>
  <si>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</si>
  <si>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</si>
  <si>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</si>
  <si>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</si>
  <si>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</si>
  <si>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</si>
  <si>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</si>
  <si>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</si>
  <si>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</si>
  <si>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</si>
  <si>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</si>
  <si>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</si>
  <si>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</si>
  <si>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</si>
  <si>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</si>
  <si>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</si>
  <si>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</si>
  <si>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</si>
  <si>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</si>
  <si>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</si>
  <si>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</si>
  <si>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</si>
  <si>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</si>
  <si>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</si>
  <si>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</si>
  <si>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</si>
  <si>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</si>
  <si>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</si>
  <si>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</si>
  <si>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</si>
  <si>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</si>
  <si>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</si>
  <si>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</si>
  <si>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</si>
  <si>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</si>
  <si>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</si>
  <si>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</si>
  <si>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</si>
  <si>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</si>
  <si>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</si>
  <si>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</si>
  <si>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</si>
  <si>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</si>
  <si>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</si>
  <si>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</si>
  <si>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</si>
  <si>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</si>
  <si>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</si>
  <si>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</si>
  <si>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</si>
  <si>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</si>
  <si>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</si>
  <si>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</si>
  <si>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</si>
  <si>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</si>
  <si>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</si>
  <si>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</si>
  <si>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</si>
  <si>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</si>
  <si>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</si>
  <si>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</si>
  <si>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</si>
  <si>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</si>
  <si>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</si>
  <si>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</si>
  <si>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</si>
  <si>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</si>
  <si>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</si>
  <si>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</si>
  <si>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</si>
  <si>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</si>
  <si>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</si>
  <si>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</si>
  <si>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</si>
  <si>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</si>
  <si>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</si>
  <si>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</si>
  <si>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</si>
  <si>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</si>
  <si>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</si>
  <si>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</si>
  <si>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</si>
  <si>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</si>
  <si>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</si>
  <si>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</si>
  <si>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</si>
  <si>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</si>
  <si>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</si>
  <si>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</si>
  <si>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</si>
  <si>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</si>
  <si>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</si>
  <si>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</si>
  <si>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</si>
  <si>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</si>
  <si>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</si>
  <si>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</si>
  <si>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</si>
  <si>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</si>
  <si>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</si>
  <si>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</si>
  <si>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</si>
  <si>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</si>
  <si>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</si>
  <si>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</si>
  <si>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</si>
  <si>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</si>
  <si>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</si>
  <si>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</si>
  <si>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</si>
  <si>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</si>
  <si>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</si>
  <si>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</si>
  <si>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</si>
  <si>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</si>
  <si>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</si>
  <si>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</si>
  <si>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</si>
  <si>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</si>
  <si>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</si>
  <si>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</si>
  <si>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</si>
  <si>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</si>
  <si>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</si>
  <si>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</si>
  <si>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</si>
  <si>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</si>
  <si>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</si>
  <si>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</si>
  <si>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</si>
  <si>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</si>
  <si>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</si>
  <si>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</si>
  <si>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</si>
  <si>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</si>
  <si>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</si>
  <si>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</si>
  <si>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</si>
  <si>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</si>
  <si>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</si>
  <si>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</si>
  <si>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</si>
  <si>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</si>
  <si>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</si>
  <si>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</si>
  <si>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</si>
  <si>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</si>
  <si>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</si>
  <si>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</si>
  <si>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</si>
  <si>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</si>
  <si>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</si>
  <si>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</si>
  <si>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</si>
  <si>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</si>
  <si>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</si>
  <si>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</si>
  <si>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</si>
  <si>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</si>
  <si>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</si>
  <si>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</si>
  <si>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</si>
  <si>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</si>
  <si>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</si>
  <si>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</si>
  <si>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</si>
  <si>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</si>
  <si>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</si>
  <si>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</si>
  <si>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</si>
  <si>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</si>
  <si>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</si>
  <si>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</si>
  <si>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</si>
  <si>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</si>
  <si>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</si>
  <si>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</si>
  <si>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</si>
  <si>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</si>
  <si>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</si>
  <si>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</si>
  <si>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</si>
  <si>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</si>
  <si>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</si>
  <si>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</si>
  <si>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</si>
  <si>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</si>
  <si>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</si>
  <si>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</si>
  <si>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</si>
  <si>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</si>
  <si>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</si>
  <si>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</si>
  <si>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</si>
  <si>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</si>
  <si>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</si>
  <si>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</si>
  <si>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</si>
  <si>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</si>
  <si>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</si>
  <si>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</si>
  <si>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</si>
  <si>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</si>
  <si>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</si>
  <si>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</si>
  <si>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</si>
  <si>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</si>
  <si>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</si>
  <si>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</si>
  <si>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</si>
  <si>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</si>
  <si>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</si>
  <si>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</si>
  <si>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</si>
  <si>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</si>
  <si>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</si>
  <si>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</si>
  <si>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</si>
  <si>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</si>
  <si>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</si>
  <si>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</si>
  <si>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</si>
  <si>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</si>
  <si>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</si>
  <si>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</si>
  <si>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</si>
  <si>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</si>
  <si>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</si>
  <si>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</si>
  <si>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</si>
  <si>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</si>
  <si>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</si>
  <si>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</si>
  <si>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</si>
  <si>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</si>
  <si>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</si>
  <si>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</si>
  <si>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</si>
  <si>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</si>
  <si>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</si>
  <si>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</si>
  <si>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</si>
  <si>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</si>
  <si>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</si>
  <si>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</si>
  <si>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</si>
  <si>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</si>
  <si>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</si>
  <si>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</si>
  <si>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</si>
  <si>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</si>
  <si>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</si>
  <si>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</si>
  <si>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</si>
  <si>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</si>
  <si>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</si>
  <si>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</si>
  <si>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</si>
  <si>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</si>
  <si>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</si>
  <si>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</si>
  <si>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</si>
  <si>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</si>
  <si>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</si>
  <si>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</si>
  <si>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</si>
  <si>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</si>
  <si>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</si>
  <si>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</si>
  <si>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</si>
  <si>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</si>
  <si>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</si>
  <si>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</si>
  <si>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</si>
  <si>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</si>
  <si>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</si>
  <si>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</si>
  <si>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</si>
  <si>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</si>
  <si>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</si>
  <si>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</si>
  <si>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</si>
  <si>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</si>
  <si>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</si>
  <si>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</si>
  <si>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</si>
  <si>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</si>
  <si>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</si>
  <si>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</si>
  <si>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</si>
  <si>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</si>
  <si>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</si>
  <si>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</si>
  <si>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</si>
  <si>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</si>
  <si>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</si>
  <si>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</si>
  <si>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</si>
  <si>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</si>
  <si>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</si>
  <si>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</si>
  <si>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</si>
  <si>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</si>
  <si>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</si>
  <si>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</si>
  <si>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</si>
  <si>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</si>
  <si>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</si>
  <si>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</si>
  <si>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</si>
  <si>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</si>
  <si>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</si>
  <si>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</si>
  <si>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</si>
  <si>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</si>
  <si>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</si>
  <si>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</si>
  <si>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</si>
  <si>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</si>
  <si>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</si>
  <si>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</si>
  <si>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</si>
  <si>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</si>
  <si>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</si>
  <si>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</si>
  <si>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</si>
  <si>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</si>
  <si>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</si>
  <si>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</si>
  <si>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</si>
  <si>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</si>
  <si>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</si>
  <si>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</si>
  <si>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</si>
  <si>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</si>
  <si>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</si>
  <si>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</si>
  <si>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</si>
  <si>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</si>
  <si>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</si>
  <si>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</si>
  <si>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</si>
  <si>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</si>
  <si>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</si>
  <si>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</si>
  <si>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</si>
  <si>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</si>
  <si>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</si>
  <si>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</si>
  <si>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</si>
  <si>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</si>
  <si>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</si>
  <si>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</si>
  <si>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</si>
  <si>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</si>
  <si>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</si>
  <si>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</si>
  <si>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</si>
  <si>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</si>
  <si>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</si>
  <si>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</si>
  <si>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</si>
  <si>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</si>
  <si>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</si>
  <si>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</si>
  <si>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</si>
  <si>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</si>
  <si>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</si>
  <si>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</si>
  <si>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</si>
  <si>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</si>
  <si>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</si>
  <si>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</si>
  <si>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</si>
  <si>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</si>
  <si>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</si>
  <si>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</si>
  <si>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</si>
  <si>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</si>
  <si>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</si>
  <si>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</si>
  <si>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</si>
  <si>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</si>
  <si>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</si>
  <si>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</si>
  <si>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</si>
  <si>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</si>
  <si>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</si>
  <si>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</si>
  <si>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</si>
  <si>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</si>
  <si>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</si>
  <si>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</si>
  <si>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</si>
  <si>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</si>
  <si>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</si>
  <si>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</si>
  <si>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</si>
  <si>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</si>
  <si>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</si>
  <si>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</si>
  <si>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</si>
  <si>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</si>
  <si>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</si>
  <si>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</si>
  <si>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</si>
  <si>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</si>
  <si>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</si>
  <si>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</si>
  <si>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</si>
  <si>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</si>
  <si>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</si>
  <si>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</si>
  <si>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</si>
  <si>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</si>
  <si>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</si>
  <si>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</si>
  <si>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</si>
  <si>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</si>
  <si>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</si>
  <si>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</si>
  <si>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</si>
  <si>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</si>
  <si>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</si>
  <si>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</si>
  <si>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</si>
  <si>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</si>
  <si>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</si>
  <si>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</si>
  <si>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</si>
  <si>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</si>
  <si>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</si>
  <si>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</si>
  <si>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</si>
  <si>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</si>
  <si>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</si>
  <si>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</si>
  <si>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</si>
  <si>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</si>
  <si>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</si>
  <si>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</si>
  <si>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</si>
  <si>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</si>
  <si>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</si>
  <si>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</si>
  <si>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</si>
  <si>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</si>
  <si>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</si>
  <si>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</si>
  <si>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</si>
  <si>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</si>
  <si>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</si>
  <si>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</si>
  <si>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</si>
  <si>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</si>
  <si>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</si>
  <si>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</si>
  <si>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</si>
  <si>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</si>
  <si>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</si>
  <si>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</si>
  <si>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</si>
  <si>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</si>
  <si>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</si>
  <si>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</si>
  <si>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</si>
  <si>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</si>
  <si>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</si>
  <si>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</si>
  <si>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</si>
  <si>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</si>
  <si>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</si>
  <si>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</si>
  <si>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</si>
  <si>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</si>
  <si>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</si>
  <si>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</si>
  <si>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</si>
  <si>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</si>
  <si>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</si>
  <si>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</si>
  <si>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</si>
  <si>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</si>
  <si>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</si>
  <si>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</si>
  <si>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</si>
  <si>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</si>
  <si>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</si>
  <si>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</si>
  <si>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</si>
  <si>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</si>
  <si>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</si>
  <si>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</si>
  <si>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</si>
  <si>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</si>
  <si>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</si>
  <si>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</si>
  <si>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</si>
  <si>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</si>
  <si>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</si>
  <si>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</si>
  <si>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</si>
  <si>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</si>
  <si>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</si>
  <si>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</si>
  <si>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</si>
  <si>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</si>
  <si>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</si>
  <si>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</si>
  <si>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</si>
  <si>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</si>
  <si>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</si>
  <si>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</si>
  <si>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</si>
  <si>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</si>
  <si>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</si>
  <si>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</si>
  <si>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</si>
  <si>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</si>
  <si>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</si>
  <si>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</si>
  <si>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</si>
  <si>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</si>
  <si>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</si>
  <si>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</si>
  <si>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</si>
  <si>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</si>
  <si>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</si>
  <si>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</si>
  <si>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</si>
  <si>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</si>
  <si>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</si>
  <si>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</si>
  <si>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</si>
  <si>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</si>
  <si>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</si>
  <si>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</si>
  <si>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</si>
  <si>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</si>
  <si>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</si>
  <si>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</si>
  <si>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</si>
  <si>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</si>
  <si>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</si>
  <si>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</si>
  <si>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</si>
  <si>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</si>
  <si>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</si>
  <si>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</si>
  <si>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</si>
  <si>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</si>
  <si>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</si>
  <si>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</si>
  <si>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</si>
  <si>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</si>
  <si>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</si>
  <si>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</si>
  <si>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</si>
  <si>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</si>
  <si>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</si>
  <si>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</si>
  <si>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</si>
  <si>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</si>
  <si>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</si>
  <si>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</si>
  <si>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</si>
  <si>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</si>
  <si>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</si>
  <si>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</si>
  <si>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</si>
  <si>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</si>
  <si>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</si>
  <si>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</si>
  <si>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</si>
  <si>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</si>
  <si>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</si>
  <si>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</si>
  <si>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</si>
  <si>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</si>
  <si>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</si>
  <si>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</si>
  <si>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</si>
  <si>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</si>
  <si>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</si>
  <si>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</si>
  <si>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</si>
  <si>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</si>
  <si>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</si>
  <si>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</si>
  <si>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</si>
  <si>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</si>
  <si>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</si>
  <si>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</si>
  <si>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</si>
  <si>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</si>
  <si>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</si>
  <si>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</si>
  <si>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</si>
  <si>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</si>
  <si>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</si>
  <si>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</si>
  <si>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</si>
  <si>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</si>
  <si>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</si>
  <si>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</si>
  <si>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</si>
  <si>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</si>
  <si>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</si>
  <si>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</si>
  <si>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</si>
  <si>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</si>
  <si>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</si>
  <si>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</si>
  <si>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</si>
  <si>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</si>
  <si>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</si>
  <si>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</si>
  <si>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</si>
  <si>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</si>
  <si>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</si>
  <si>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</si>
  <si>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</si>
  <si>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</si>
  <si>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</si>
  <si>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</si>
  <si>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</si>
  <si>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</si>
  <si>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</si>
  <si>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</si>
  <si>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</si>
  <si>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</si>
  <si>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</si>
  <si>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</si>
  <si>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</si>
  <si>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</si>
  <si>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</si>
  <si>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</si>
  <si>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</si>
  <si>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</si>
  <si>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</si>
  <si>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</si>
  <si>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</si>
  <si>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</si>
  <si>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</si>
  <si>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</si>
  <si>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</si>
  <si>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</si>
  <si>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</si>
  <si>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</si>
  <si>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</si>
  <si>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</si>
  <si>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</si>
  <si>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</si>
  <si>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</si>
  <si>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</si>
  <si>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</si>
  <si>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</si>
  <si>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</si>
  <si>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</si>
  <si>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</si>
  <si>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</si>
  <si>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</si>
  <si>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</si>
  <si>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</si>
  <si>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</si>
  <si>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</si>
  <si>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</si>
  <si>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</si>
  <si>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</si>
  <si>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</si>
  <si>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</si>
  <si>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</si>
  <si>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</si>
  <si>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</si>
  <si>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</si>
  <si>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</si>
  <si>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</si>
  <si>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</si>
  <si>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</si>
  <si>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</si>
  <si>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</si>
  <si>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</si>
  <si>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</si>
  <si>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</si>
  <si>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</si>
  <si>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</si>
  <si>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</si>
  <si>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</si>
  <si>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</si>
  <si>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</si>
  <si>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</si>
  <si>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</si>
  <si>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</si>
  <si>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</si>
  <si>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</si>
  <si>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</si>
  <si>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</si>
  <si>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</si>
  <si>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</si>
  <si>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</si>
  <si>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</si>
  <si>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</si>
  <si>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</si>
  <si>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</si>
  <si>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</si>
  <si>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</si>
  <si>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</si>
  <si>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</si>
  <si>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</si>
  <si>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</si>
  <si>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</si>
  <si>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</si>
  <si>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</si>
  <si>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</si>
  <si>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</si>
  <si>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</si>
  <si>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</si>
  <si>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</si>
  <si>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</si>
  <si>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</si>
  <si>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</si>
  <si>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</si>
  <si>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</si>
  <si>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</si>
  <si>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</si>
  <si>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</si>
  <si>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</si>
  <si>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</si>
  <si>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</si>
  <si>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</si>
  <si>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</si>
  <si>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</si>
  <si>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</si>
  <si>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</si>
  <si>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</si>
  <si>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</si>
  <si>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</si>
  <si>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</si>
  <si>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</si>
  <si>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</si>
  <si>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</si>
  <si>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</si>
  <si>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</si>
  <si>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</si>
  <si>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</si>
  <si>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</si>
  <si>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</si>
  <si>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</si>
  <si>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</si>
  <si>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</si>
  <si>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</si>
  <si>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</si>
  <si>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</si>
  <si>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</si>
  <si>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</si>
  <si>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</si>
  <si>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</si>
  <si>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</si>
  <si>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</si>
  <si>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</si>
  <si>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</si>
  <si>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</si>
  <si>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</si>
  <si>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</si>
  <si>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</si>
  <si>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</si>
  <si>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</si>
  <si>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</si>
  <si>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</si>
  <si>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</si>
  <si>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</si>
  <si>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</si>
  <si>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</si>
  <si>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</si>
  <si>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</si>
  <si>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</si>
  <si>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</si>
  <si>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</si>
  <si>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</si>
  <si>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</si>
  <si>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</si>
  <si>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</si>
  <si>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</si>
  <si>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</si>
  <si>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</si>
  <si>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</si>
  <si>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</si>
  <si>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</si>
  <si>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</si>
  <si>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</si>
  <si>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</si>
  <si>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</si>
  <si>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</si>
  <si>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</si>
  <si>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</si>
  <si>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</si>
  <si>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</si>
  <si>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</si>
  <si>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</si>
  <si>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</si>
  <si>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</si>
  <si>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</si>
  <si>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</si>
  <si>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</si>
  <si>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</si>
  <si>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</si>
  <si>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</si>
  <si>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</si>
  <si>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</si>
  <si>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</si>
  <si>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</si>
  <si>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</si>
  <si>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</si>
  <si>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</si>
  <si>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</si>
  <si>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</si>
  <si>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</si>
  <si>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</si>
  <si>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</si>
  <si>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</si>
  <si>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</si>
  <si>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</si>
  <si>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</si>
  <si>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</si>
  <si>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</si>
  <si>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</si>
  <si>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</si>
  <si>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</si>
  <si>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</si>
  <si>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</si>
  <si>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</si>
  <si>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</si>
  <si>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</si>
  <si>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</si>
  <si>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</si>
  <si>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</si>
  <si>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</si>
  <si>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</si>
  <si>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</si>
  <si>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</si>
  <si>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</si>
  <si>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</si>
  <si>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</si>
  <si>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</si>
  <si>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</si>
  <si>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</si>
  <si>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</si>
  <si>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</si>
  <si>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</si>
  <si>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</si>
  <si>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</si>
  <si>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</si>
  <si>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</si>
  <si>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</si>
  <si>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</si>
  <si>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</si>
  <si>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</si>
  <si>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</si>
  <si>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</si>
  <si>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</si>
  <si>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</si>
  <si>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</si>
  <si>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</si>
  <si>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</si>
  <si>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</si>
  <si>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</si>
  <si>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</si>
  <si>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</si>
  <si>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</si>
  <si>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</si>
  <si>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</si>
  <si>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</si>
  <si>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</si>
  <si>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</si>
  <si>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</si>
  <si>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</si>
  <si>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</si>
  <si>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</si>
  <si>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</si>
  <si>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</si>
  <si>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</si>
  <si>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</si>
  <si>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</si>
  <si>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</si>
  <si>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</si>
  <si>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</si>
  <si>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</si>
  <si>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</si>
  <si>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</si>
  <si>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</si>
  <si>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</si>
  <si>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</si>
  <si>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</si>
  <si>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</si>
  <si>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</si>
  <si>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</si>
  <si>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</si>
  <si>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</si>
  <si>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</si>
  <si>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</si>
  <si>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</si>
  <si>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</si>
  <si>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</si>
  <si>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</si>
  <si>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</si>
  <si>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</si>
  <si>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</si>
  <si>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</si>
  <si>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</si>
  <si>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</si>
  <si>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</si>
  <si>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</si>
  <si>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</si>
  <si>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</si>
  <si>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</si>
  <si>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</si>
  <si>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</si>
  <si>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</si>
  <si>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</si>
  <si>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</si>
  <si>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</si>
  <si>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</si>
  <si>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</si>
  <si>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</si>
  <si>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</si>
  <si>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</si>
  <si>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</si>
  <si>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</si>
  <si>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</si>
  <si>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</si>
  <si>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</si>
  <si>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</si>
  <si>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</si>
  <si>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</si>
  <si>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</si>
  <si>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</si>
  <si>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</si>
  <si>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</si>
  <si>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</si>
  <si>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</si>
  <si>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</si>
  <si>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</si>
  <si>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</si>
  <si>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</si>
  <si>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</si>
  <si>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</si>
  <si>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</si>
  <si>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</si>
  <si>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</si>
  <si>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</si>
  <si>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</si>
  <si>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</si>
  <si>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</si>
  <si>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</si>
  <si>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</si>
  <si>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</si>
  <si>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</si>
  <si>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</si>
  <si>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</si>
  <si>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</si>
  <si>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</si>
  <si>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</si>
  <si>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</si>
  <si>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</si>
  <si>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</si>
  <si>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</si>
  <si>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</si>
  <si>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</si>
  <si>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</si>
  <si>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</si>
  <si>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</si>
  <si>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</si>
  <si>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</si>
  <si>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</si>
  <si>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</si>
  <si>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</si>
  <si>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</si>
  <si>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</si>
  <si>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</si>
  <si>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</si>
  <si>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</si>
  <si>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</si>
  <si>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</si>
  <si>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</si>
  <si>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</si>
  <si>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</si>
  <si>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</si>
  <si>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</si>
  <si>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</si>
  <si>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</si>
  <si>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</si>
  <si>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</si>
  <si>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</si>
  <si>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</si>
  <si>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</si>
  <si>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</si>
  <si>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</si>
  <si>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</si>
  <si>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</si>
  <si>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</si>
  <si>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</si>
  <si>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</si>
  <si>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</si>
  <si>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</si>
  <si>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</si>
  <si>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</si>
  <si>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</si>
  <si>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</si>
  <si>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</si>
  <si>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</si>
  <si>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</si>
  <si>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</si>
  <si>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</si>
  <si>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</si>
  <si>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</si>
  <si>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</si>
  <si>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</si>
  <si>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</si>
  <si>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</si>
  <si>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</si>
  <si>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</si>
  <si>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</si>
  <si>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</si>
  <si>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</si>
  <si>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</si>
  <si>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</si>
  <si>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</si>
  <si>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</si>
  <si>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</si>
  <si>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</si>
  <si>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</si>
  <si>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</si>
  <si>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</si>
  <si>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</si>
  <si>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</si>
  <si>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</si>
  <si>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</si>
  <si>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</si>
  <si>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</si>
  <si>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</si>
  <si>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</si>
  <si>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</si>
  <si>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</si>
  <si>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</si>
  <si>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</si>
  <si>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</si>
  <si>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</si>
  <si>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</si>
  <si>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</si>
  <si>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</si>
  <si>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</si>
  <si>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</si>
  <si>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</si>
  <si>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</si>
  <si>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</si>
  <si>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</si>
  <si>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</si>
  <si>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</si>
  <si>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</si>
  <si>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</si>
  <si>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</si>
  <si>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</si>
  <si>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</si>
  <si>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</si>
  <si>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</si>
  <si>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</si>
  <si>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</si>
  <si>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</si>
  <si>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</si>
  <si>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</si>
  <si>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</si>
  <si>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</si>
  <si>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</si>
  <si>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</si>
  <si>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</si>
  <si>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</si>
  <si>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</si>
  <si>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</si>
  <si>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</si>
  <si>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</si>
  <si>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</si>
  <si>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</si>
  <si>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</si>
  <si>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</si>
  <si>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</si>
  <si>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</si>
  <si>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</si>
  <si>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</si>
  <si>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</si>
  <si>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</si>
  <si>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</si>
  <si>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</si>
  <si>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</si>
  <si>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</si>
  <si>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</si>
  <si>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</si>
  <si>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</si>
  <si>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</si>
  <si>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</si>
  <si>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</si>
  <si>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</si>
  <si>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</si>
  <si>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</si>
  <si>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</si>
  <si>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</si>
  <si>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</si>
  <si>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</si>
  <si>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</si>
  <si>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</si>
  <si>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</si>
  <si>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</si>
  <si>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</si>
  <si>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</si>
  <si>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</si>
  <si>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</si>
  <si>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</si>
  <si>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</si>
  <si>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</si>
  <si>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</si>
  <si>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</si>
  <si>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</si>
  <si>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</si>
  <si>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</si>
  <si>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</si>
  <si>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</si>
  <si>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</si>
  <si>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</si>
  <si>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</si>
  <si>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</si>
  <si>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</si>
  <si>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</si>
  <si>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</si>
  <si>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</si>
  <si>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</si>
  <si>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</si>
  <si>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</si>
  <si>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</si>
  <si>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</si>
  <si>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</si>
  <si>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</si>
  <si>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</si>
  <si>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</si>
  <si>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</si>
  <si>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</si>
  <si>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</si>
  <si>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</si>
  <si>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</si>
  <si>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</si>
  <si>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</si>
  <si>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</si>
  <si>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</si>
  <si>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</si>
  <si>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</si>
  <si>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</si>
  <si>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</si>
  <si>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</si>
  <si>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</si>
  <si>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</si>
  <si>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</si>
  <si>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</si>
  <si>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</si>
  <si>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</si>
  <si>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</si>
  <si>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</si>
  <si>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</si>
  <si>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</si>
  <si>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</si>
  <si>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</si>
  <si>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</si>
  <si>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</si>
  <si>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</si>
  <si>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</si>
  <si>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</si>
  <si>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</si>
  <si>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</si>
  <si>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</si>
  <si>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</si>
  <si>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</si>
  <si>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</si>
  <si>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</si>
  <si>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</si>
  <si>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</si>
  <si>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</si>
  <si>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</si>
  <si>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</si>
  <si>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</si>
  <si>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</si>
  <si>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</si>
  <si>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</si>
  <si>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</si>
  <si>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</si>
  <si>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</si>
  <si>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</si>
  <si>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</si>
  <si>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</si>
  <si>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</si>
  <si>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</si>
  <si>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</si>
  <si>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</si>
  <si>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</si>
  <si>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</si>
  <si>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</si>
  <si>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</si>
  <si>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</si>
  <si>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</si>
  <si>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</si>
  <si>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</si>
  <si>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</si>
  <si>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</si>
  <si>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</si>
  <si>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</si>
  <si>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</si>
  <si>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</si>
  <si>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</si>
  <si>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</si>
  <si>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</si>
  <si>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</si>
  <si>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</si>
  <si>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</si>
  <si>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</si>
  <si>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</si>
  <si>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</si>
  <si>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</si>
  <si>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</si>
  <si>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</si>
  <si>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</si>
  <si>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</si>
  <si>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</si>
  <si>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</si>
  <si>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</si>
  <si>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</si>
  <si>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</si>
  <si>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</si>
  <si>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</si>
  <si>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</si>
  <si>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</si>
  <si>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</si>
  <si>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</si>
  <si>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</si>
  <si>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</si>
  <si>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</si>
  <si>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</si>
  <si>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</si>
  <si>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</si>
  <si>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</si>
  <si>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</si>
  <si>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</si>
  <si>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</si>
  <si>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</si>
  <si>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</si>
  <si>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</si>
  <si>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</si>
  <si>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</si>
  <si>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</si>
  <si>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</si>
  <si>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</si>
  <si>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</si>
  <si>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</si>
  <si>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</si>
  <si>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</si>
  <si>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</si>
  <si>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</si>
  <si>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</si>
  <si>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</si>
  <si>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</si>
  <si>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</si>
  <si>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</si>
  <si>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</si>
  <si>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</si>
  <si>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</si>
  <si>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</si>
  <si>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</si>
  <si>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</si>
  <si>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</si>
  <si>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</si>
  <si>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</si>
  <si>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</si>
  <si>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</si>
  <si>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</si>
  <si>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</si>
  <si>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</si>
  <si>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</si>
  <si>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</si>
  <si>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</si>
  <si>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</si>
  <si>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</si>
  <si>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</si>
  <si>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</si>
  <si>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</si>
  <si>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</si>
  <si>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</si>
  <si>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</si>
  <si>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</si>
  <si>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</si>
  <si>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</si>
  <si>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</si>
  <si>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</si>
  <si>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</si>
  <si>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</si>
  <si>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</si>
  <si>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</si>
  <si>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</si>
  <si>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</si>
  <si>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</si>
  <si>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</si>
  <si>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</si>
  <si>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</si>
  <si>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</si>
  <si>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</si>
  <si>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</si>
  <si>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</si>
  <si>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</si>
  <si>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</si>
  <si>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</si>
  <si>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</si>
  <si>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</si>
  <si>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</si>
  <si>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</si>
  <si>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</si>
  <si>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</si>
  <si>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</si>
  <si>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</si>
  <si>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</si>
  <si>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</si>
  <si>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</si>
  <si>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</si>
  <si>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</si>
  <si>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</si>
  <si>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</si>
  <si>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</si>
  <si>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</si>
  <si>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</si>
  <si>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</si>
  <si>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</si>
  <si>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</si>
  <si>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</si>
  <si>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</si>
  <si>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</si>
  <si>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</si>
  <si>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</si>
  <si>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</si>
  <si>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</si>
  <si>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</si>
  <si>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</si>
  <si>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</si>
  <si>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</si>
  <si>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</si>
  <si>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</si>
  <si>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</si>
  <si>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</si>
  <si>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</si>
  <si>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</si>
  <si>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</si>
  <si>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</si>
  <si>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</si>
  <si>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</si>
  <si>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</si>
  <si>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</si>
  <si>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</si>
  <si>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</si>
  <si>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</si>
  <si>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</si>
  <si>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</si>
  <si>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</si>
  <si>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</si>
  <si>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</si>
  <si>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</si>
  <si>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</si>
  <si>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</si>
  <si>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</si>
  <si>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</si>
  <si>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</si>
  <si>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</si>
  <si>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</si>
  <si>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</si>
  <si>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</si>
  <si>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</si>
  <si>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</si>
  <si>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</si>
  <si>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</si>
  <si>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</si>
  <si>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</si>
  <si>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</si>
  <si>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</si>
  <si>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</si>
  <si>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</si>
  <si>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</si>
  <si>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</si>
  <si>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</si>
  <si>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</si>
  <si>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</si>
  <si>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</si>
  <si>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</si>
  <si>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</si>
  <si>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</si>
  <si>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</si>
  <si>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</si>
  <si>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</si>
  <si>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</si>
  <si>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</si>
  <si>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</si>
  <si>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</si>
  <si>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</si>
  <si>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</si>
  <si>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</si>
  <si>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</si>
  <si>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</si>
  <si>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</si>
  <si>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</si>
  <si>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</si>
  <si>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</si>
  <si>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</si>
  <si>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</si>
  <si>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</si>
  <si>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</si>
  <si>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</si>
  <si>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</si>
  <si>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</si>
  <si>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</si>
  <si>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</si>
  <si>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</si>
  <si>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</si>
  <si>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</si>
  <si>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</si>
  <si>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</si>
  <si>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</si>
  <si>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</si>
  <si>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</si>
  <si>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</si>
  <si>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</si>
  <si>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</si>
  <si>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</si>
  <si>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</si>
  <si>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</si>
  <si>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</si>
  <si>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</si>
  <si>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</si>
  <si>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</si>
  <si>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</si>
  <si>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</si>
  <si>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</si>
  <si>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</si>
  <si>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</si>
  <si>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</si>
  <si>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</si>
  <si>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</si>
  <si>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</si>
  <si>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</si>
  <si>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</si>
  <si>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</si>
  <si>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</si>
  <si>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</si>
  <si>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</si>
  <si>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</si>
  <si>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</si>
  <si>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</si>
  <si>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</si>
  <si>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</si>
  <si>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</si>
  <si>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</si>
  <si>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</si>
  <si>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</si>
  <si>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</si>
  <si>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</si>
  <si>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</si>
  <si>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</si>
  <si>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</si>
  <si>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</si>
  <si>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</si>
  <si>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</si>
  <si>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</si>
  <si>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</si>
  <si>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</si>
  <si>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</si>
  <si>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</si>
  <si>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</si>
  <si>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</si>
  <si>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</si>
  <si>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</si>
  <si>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</si>
  <si>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</si>
  <si>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</si>
  <si>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</si>
  <si>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</si>
  <si>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</si>
  <si>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</si>
  <si>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</si>
  <si>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</si>
  <si>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</si>
  <si>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</si>
  <si>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</si>
  <si>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</si>
  <si>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</si>
  <si>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</si>
  <si>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</si>
  <si>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</si>
  <si>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</si>
  <si>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</si>
  <si>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</si>
  <si>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</si>
  <si>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</si>
  <si>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</si>
  <si>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</si>
  <si>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</si>
  <si>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</si>
  <si>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</si>
  <si>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</si>
  <si>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</si>
  <si>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</si>
  <si>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</si>
  <si>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</si>
  <si>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</si>
  <si>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</si>
  <si>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</si>
  <si>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</si>
  <si>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</si>
  <si>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</si>
  <si>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</si>
  <si>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</si>
  <si>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</si>
  <si>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</si>
  <si>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</si>
  <si>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</si>
  <si>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</si>
  <si>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</si>
  <si>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</si>
  <si>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</si>
  <si>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</si>
  <si>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</si>
  <si>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</si>
  <si>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</si>
  <si>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</si>
  <si>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</si>
  <si>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</si>
  <si>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</si>
  <si>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</si>
  <si>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</si>
  <si>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</si>
  <si>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</si>
  <si>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</si>
  <si>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</si>
  <si>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</si>
  <si>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</si>
  <si>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</si>
  <si>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</si>
  <si>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</si>
  <si>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</si>
  <si>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</si>
  <si>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</si>
  <si>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</si>
  <si>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</si>
  <si>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</si>
  <si>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</si>
  <si>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</si>
  <si>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</si>
  <si>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</si>
  <si>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</si>
  <si>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</si>
  <si>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</si>
  <si>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</si>
  <si>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</si>
  <si>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</si>
  <si>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</si>
  <si>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</si>
  <si>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</si>
  <si>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</si>
  <si>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</si>
  <si>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</si>
  <si>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</si>
  <si>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</si>
  <si>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</si>
  <si>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</si>
  <si>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</si>
  <si>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</si>
  <si>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</si>
  <si>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</si>
  <si>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</si>
  <si>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</si>
  <si>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</si>
  <si>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</si>
  <si>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</si>
  <si>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</si>
  <si>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</si>
  <si>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</si>
  <si>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</si>
  <si>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</si>
  <si>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</si>
  <si>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</si>
  <si>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</si>
  <si>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</si>
  <si>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</si>
  <si>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</si>
  <si>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</si>
  <si>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</si>
  <si>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</si>
  <si>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</si>
  <si>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</si>
  <si>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</si>
  <si>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</si>
  <si>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</si>
  <si>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</si>
  <si>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</si>
  <si>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</si>
  <si>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</si>
  <si>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</si>
  <si>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</si>
  <si>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</si>
  <si>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</si>
  <si>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</si>
  <si>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</si>
  <si>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</si>
  <si>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</si>
  <si>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</si>
  <si>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</si>
  <si>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</si>
  <si>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</si>
  <si>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</si>
  <si>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</si>
  <si>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</si>
  <si>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</si>
  <si>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</si>
  <si>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</si>
  <si>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</si>
  <si>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</si>
  <si>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</si>
  <si>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</si>
  <si>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</si>
  <si>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</si>
  <si>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</si>
  <si>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</si>
  <si>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</si>
  <si>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</si>
  <si>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</si>
  <si>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</si>
  <si>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</si>
  <si>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</si>
  <si>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</si>
  <si>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</si>
  <si>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</si>
  <si>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</si>
  <si>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</si>
  <si>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</si>
  <si>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</si>
  <si>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</si>
  <si>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</si>
  <si>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</si>
  <si>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</si>
  <si>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</si>
  <si>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</si>
  <si>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</si>
  <si>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</si>
  <si>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</si>
  <si>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</si>
  <si>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</si>
  <si>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</si>
  <si>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</si>
  <si>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</si>
  <si>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</si>
  <si>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</si>
  <si>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</si>
  <si>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</si>
  <si>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</si>
  <si>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</si>
  <si>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</si>
  <si>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</si>
  <si>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</si>
  <si>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</si>
  <si>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</si>
  <si>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</si>
  <si>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</si>
  <si>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</si>
  <si>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</si>
  <si>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</si>
  <si>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</si>
  <si>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</si>
  <si>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</si>
  <si>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</si>
  <si>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</si>
  <si>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</si>
  <si>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</si>
  <si>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</si>
  <si>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</si>
  <si>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</si>
  <si>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</si>
  <si>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</si>
  <si>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</si>
  <si>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</si>
  <si>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</si>
  <si>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</si>
  <si>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</si>
  <si>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</si>
  <si>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</si>
  <si>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</si>
  <si>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</si>
  <si>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</si>
  <si>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</si>
  <si>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</si>
  <si>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</si>
  <si>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</si>
  <si>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</si>
  <si>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</si>
  <si>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</si>
  <si>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</si>
  <si>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</si>
  <si>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</si>
  <si>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</si>
  <si>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</si>
  <si>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</si>
  <si>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</si>
  <si>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</si>
  <si>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</si>
  <si>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</si>
  <si>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</si>
  <si>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</si>
  <si>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</si>
  <si>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</si>
  <si>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</si>
  <si>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</si>
  <si>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</si>
  <si>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</si>
  <si>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</si>
  <si>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</si>
  <si>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</si>
  <si>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</si>
  <si>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</si>
  <si>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</si>
  <si>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</si>
  <si>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</si>
  <si>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</si>
  <si>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</si>
  <si>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</si>
  <si>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</si>
  <si>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</si>
  <si>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</si>
  <si>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</si>
  <si>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</si>
  <si>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</si>
  <si>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</si>
  <si>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</si>
  <si>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</si>
  <si>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</si>
  <si>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</si>
  <si>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</si>
  <si>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</si>
  <si>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</si>
  <si>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</si>
  <si>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</si>
  <si>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</si>
  <si>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</si>
  <si>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</si>
  <si>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</si>
  <si>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</si>
  <si>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</si>
  <si>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</si>
  <si>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</si>
  <si>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</si>
  <si>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</si>
  <si>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</si>
  <si>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</si>
  <si>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</si>
  <si>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</si>
  <si>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</si>
  <si>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</si>
  <si>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</si>
  <si>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</si>
  <si>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</si>
  <si>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</si>
  <si>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</si>
  <si>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</si>
  <si>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</si>
  <si>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</si>
  <si>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</si>
  <si>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</si>
  <si>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</si>
  <si>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</si>
  <si>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</si>
  <si>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</si>
  <si>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</si>
  <si>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</si>
  <si>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</si>
  <si>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</si>
  <si>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</si>
  <si>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</si>
  <si>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</si>
  <si>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</si>
  <si>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</si>
  <si>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</si>
  <si>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</si>
  <si>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</si>
  <si>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</si>
  <si>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</si>
  <si>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</si>
  <si>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</si>
  <si>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</si>
  <si>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</si>
  <si>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</si>
  <si>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</si>
  <si>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</si>
  <si>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</si>
  <si>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</si>
  <si>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</si>
  <si>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</si>
  <si>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</si>
  <si>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</si>
  <si>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</si>
  <si>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</si>
  <si>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</si>
  <si>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</si>
  <si>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</si>
  <si>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</si>
  <si>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</si>
  <si>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</si>
  <si>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</si>
  <si>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</si>
  <si>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</si>
  <si>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</si>
  <si>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</si>
  <si>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</si>
  <si>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</si>
  <si>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</si>
  <si>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</si>
  <si>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</si>
  <si>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</si>
  <si>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</si>
  <si>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</si>
  <si>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</si>
  <si>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</si>
  <si>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</si>
  <si>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</si>
  <si>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</si>
  <si>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</si>
  <si>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</si>
  <si>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</si>
  <si>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</si>
  <si>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</si>
  <si>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</si>
  <si>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</si>
  <si>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</si>
  <si>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</si>
  <si>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</si>
  <si>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</si>
  <si>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</si>
  <si>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</si>
  <si>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</si>
  <si>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</si>
  <si>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</si>
  <si>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</si>
  <si>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</si>
  <si>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</si>
  <si>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</si>
  <si>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</si>
  <si>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</si>
  <si>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</si>
  <si>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</si>
  <si>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</si>
  <si>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</si>
  <si>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</si>
  <si>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</si>
  <si>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</si>
  <si>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</si>
  <si>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</si>
  <si>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</si>
  <si>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</si>
  <si>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</si>
  <si>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</si>
  <si>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</si>
  <si>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</si>
  <si>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</si>
  <si>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</si>
  <si>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</si>
  <si>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</si>
  <si>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</si>
  <si>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</si>
  <si>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</si>
  <si>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</si>
  <si>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</si>
  <si>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</si>
  <si>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</si>
  <si>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</si>
  <si>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</si>
  <si>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</si>
  <si>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</si>
  <si>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</si>
  <si>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</si>
  <si>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</si>
  <si>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</si>
  <si>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</si>
  <si>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</si>
  <si>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</si>
  <si>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</si>
  <si>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</si>
  <si>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</si>
  <si>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</si>
  <si>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</si>
  <si>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</si>
  <si>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</si>
  <si>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</si>
  <si>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</si>
  <si>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</si>
  <si>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</si>
  <si>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</si>
  <si>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</si>
  <si>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</si>
  <si>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</si>
  <si>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</si>
  <si>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</si>
  <si>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</si>
  <si>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</si>
  <si>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</si>
  <si>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</si>
  <si>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</si>
  <si>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</si>
  <si>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</si>
  <si>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</si>
  <si>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</si>
  <si>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</si>
  <si>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</si>
  <si>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</si>
  <si>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</si>
  <si>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</si>
  <si>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</si>
  <si>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</si>
  <si>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</si>
  <si>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</si>
  <si>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</si>
  <si>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</si>
  <si>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</si>
  <si>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</si>
  <si>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</si>
  <si>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</si>
  <si>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</si>
  <si>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</si>
  <si>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</si>
  <si>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</si>
  <si>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</si>
  <si>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</si>
  <si>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</si>
  <si>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</si>
  <si>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</si>
  <si>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</si>
  <si>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</si>
  <si>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</si>
  <si>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</si>
  <si>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</si>
  <si>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</si>
  <si>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</si>
  <si>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</si>
  <si>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</si>
  <si>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</si>
  <si>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</si>
  <si>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</si>
  <si>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</si>
  <si>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</si>
  <si>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</si>
  <si>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</si>
  <si>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</si>
  <si>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</si>
  <si>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</si>
  <si>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</si>
  <si>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</si>
  <si>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</si>
  <si>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</si>
  <si>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</si>
  <si>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</si>
  <si>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</si>
  <si>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</si>
  <si>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</si>
  <si>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</si>
  <si>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</si>
  <si>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</si>
  <si>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</si>
  <si>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</si>
  <si>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</si>
  <si>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</si>
  <si>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</si>
  <si>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</si>
  <si>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</si>
  <si>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</si>
  <si>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</si>
  <si>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</si>
  <si>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</si>
  <si>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</si>
  <si>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</si>
  <si>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</si>
  <si>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</si>
  <si>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</si>
  <si>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</si>
  <si>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</si>
  <si>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</si>
  <si>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</si>
  <si>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</si>
  <si>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</si>
  <si>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</si>
  <si>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</si>
  <si>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</si>
  <si>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</si>
  <si>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</si>
  <si>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</si>
  <si>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</si>
  <si>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</si>
  <si>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</si>
  <si>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</si>
  <si>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</si>
  <si>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</si>
  <si>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</si>
  <si>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</si>
  <si>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</si>
  <si>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</si>
  <si>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</si>
  <si>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</si>
  <si>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</si>
  <si>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</si>
  <si>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</si>
  <si>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</si>
  <si>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</si>
  <si>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</si>
  <si>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</si>
  <si>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</si>
  <si>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</si>
  <si>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</si>
  <si>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</si>
  <si>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</si>
  <si>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</si>
  <si>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</si>
  <si>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</si>
  <si>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</si>
  <si>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</si>
  <si>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</si>
  <si>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</si>
  <si>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</si>
  <si>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</si>
  <si>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</si>
  <si>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</si>
  <si>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</si>
  <si>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</si>
  <si>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</si>
  <si>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</si>
  <si>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</si>
  <si>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</si>
  <si>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</si>
  <si>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</si>
  <si>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</si>
  <si>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</si>
  <si>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</si>
  <si>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</si>
  <si>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</si>
  <si>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</si>
  <si>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</si>
  <si>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</si>
  <si>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</si>
  <si>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</si>
  <si>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</si>
  <si>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</si>
  <si>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</si>
  <si>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</si>
  <si>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</si>
  <si>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</si>
  <si>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</si>
  <si>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</si>
  <si>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</si>
  <si>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</si>
  <si>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</si>
  <si>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</si>
  <si>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</si>
  <si>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</si>
  <si>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</si>
  <si>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</si>
  <si>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</si>
  <si>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</si>
  <si>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</si>
  <si>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</si>
  <si>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</si>
  <si>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</si>
  <si>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</si>
  <si>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</si>
  <si>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</si>
  <si>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</si>
  <si>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</si>
  <si>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</si>
  <si>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</si>
  <si>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</si>
  <si>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</si>
  <si>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</si>
  <si>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</si>
  <si>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</si>
  <si>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</si>
  <si>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</si>
  <si>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</si>
  <si>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</si>
  <si>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</si>
  <si>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</si>
  <si>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</si>
  <si>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</si>
  <si>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</si>
  <si>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</si>
  <si>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</si>
  <si>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</si>
  <si>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</si>
  <si>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</si>
  <si>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</si>
  <si>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</si>
  <si>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</si>
  <si>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</si>
  <si>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</si>
  <si>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</si>
  <si>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</si>
  <si>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</si>
  <si>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</si>
  <si>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</si>
  <si>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</si>
  <si>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</si>
  <si>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</si>
  <si>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</si>
  <si>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</si>
  <si>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</si>
  <si>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</si>
  <si>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</si>
  <si>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</si>
  <si>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</si>
  <si>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</si>
  <si>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</si>
  <si>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</si>
  <si>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</si>
  <si>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</si>
  <si>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</si>
  <si>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</si>
  <si>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</si>
  <si>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</si>
  <si>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</si>
  <si>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</si>
  <si>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</si>
  <si>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</si>
  <si>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</si>
  <si>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</si>
  <si>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</si>
  <si>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</si>
  <si>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</si>
  <si>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</si>
  <si>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</si>
  <si>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</si>
  <si>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</si>
  <si>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</si>
  <si>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</si>
  <si>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</si>
  <si>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</si>
  <si>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</si>
  <si>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</si>
  <si>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</si>
  <si>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</si>
  <si>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</si>
  <si>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</si>
  <si>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</si>
  <si>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</si>
  <si>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</si>
  <si>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</si>
  <si>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</si>
  <si>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</si>
  <si>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</si>
  <si>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</si>
  <si>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</si>
  <si>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</si>
  <si>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</si>
  <si>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</si>
  <si>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</si>
  <si>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</si>
  <si>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</si>
  <si>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</si>
  <si>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</si>
  <si>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</si>
  <si>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</si>
  <si>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</si>
  <si>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</si>
  <si>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</si>
  <si>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</si>
  <si>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</si>
  <si>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</si>
  <si>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</si>
  <si>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</si>
  <si>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</si>
  <si>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</si>
  <si>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</si>
  <si>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</si>
  <si>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</si>
  <si>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</si>
  <si>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</si>
  <si>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</si>
  <si>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</si>
  <si>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</si>
  <si>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</si>
  <si>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</si>
  <si>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</si>
  <si>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</si>
  <si>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</si>
  <si>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</si>
  <si>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</si>
  <si>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</si>
  <si>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</si>
  <si>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</si>
  <si>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</si>
  <si>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</si>
  <si>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</si>
  <si>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</si>
  <si>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</si>
  <si>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</si>
  <si>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</si>
  <si>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</si>
  <si>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</si>
  <si>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</si>
  <si>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</si>
  <si>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</si>
  <si>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</si>
  <si>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</si>
  <si>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</si>
  <si>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</si>
  <si>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</si>
  <si>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</si>
  <si>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</si>
  <si>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</si>
  <si>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</si>
  <si>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</si>
  <si>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</si>
  <si>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</si>
  <si>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</si>
  <si>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</si>
  <si>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</si>
  <si>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</si>
  <si>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</si>
  <si>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</si>
  <si>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</si>
  <si>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</si>
  <si>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</si>
  <si>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</si>
  <si>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</si>
  <si>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</si>
  <si>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</si>
  <si>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</si>
  <si>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</si>
  <si>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</si>
  <si>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</si>
  <si>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</si>
  <si>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</si>
  <si>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</si>
  <si>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</si>
  <si>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</si>
  <si>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</si>
  <si>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</si>
  <si>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</si>
  <si>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</si>
  <si>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</si>
  <si>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</si>
  <si>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</si>
  <si>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</si>
  <si>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</si>
  <si>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</si>
  <si>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</si>
  <si>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</si>
  <si>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</si>
  <si>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</si>
  <si>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</si>
  <si>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</si>
  <si>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</si>
  <si>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</si>
  <si>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</si>
  <si>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</si>
  <si>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</si>
  <si>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</si>
  <si>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</si>
  <si>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</si>
  <si>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</si>
  <si>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</si>
  <si>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</si>
  <si>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</si>
  <si>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</si>
  <si>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</si>
  <si>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</si>
  <si>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</si>
  <si>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</si>
  <si>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</si>
  <si>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</si>
  <si>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</si>
  <si>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</si>
  <si>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</si>
  <si>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</si>
  <si>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</si>
  <si>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</si>
  <si>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</si>
  <si>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</si>
  <si>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</si>
  <si>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</si>
  <si>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</si>
  <si>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</si>
  <si>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</si>
  <si>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</si>
  <si>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</si>
  <si>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</si>
  <si>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</si>
  <si>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</si>
  <si>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</si>
  <si>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</si>
  <si>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</si>
  <si>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</si>
  <si>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</si>
  <si>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</si>
  <si>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</si>
  <si>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</si>
  <si>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</si>
  <si>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</si>
  <si>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</si>
  <si>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</si>
  <si>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</si>
  <si>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</si>
  <si>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</si>
  <si>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</si>
  <si>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</si>
  <si>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</si>
  <si>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</si>
  <si>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</si>
  <si>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</si>
  <si>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</si>
  <si>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</si>
  <si>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</si>
  <si>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</si>
  <si>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</si>
  <si>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</si>
  <si>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</si>
  <si>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</si>
  <si>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</si>
  <si>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</si>
  <si>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</si>
  <si>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</si>
  <si>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</si>
  <si>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</si>
  <si>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</si>
  <si>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</si>
  <si>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</si>
  <si>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</si>
  <si>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</si>
  <si>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</si>
  <si>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</si>
  <si>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</si>
  <si>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</si>
  <si>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</si>
  <si>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</si>
  <si>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</si>
  <si>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</si>
  <si>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</si>
  <si>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</si>
  <si>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</si>
  <si>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</si>
  <si>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</si>
  <si>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</si>
  <si>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</si>
  <si>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</si>
  <si>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</si>
  <si>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</si>
  <si>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</si>
  <si>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</si>
  <si>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</si>
  <si>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</si>
  <si>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</si>
  <si>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</si>
  <si>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</si>
  <si>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</si>
  <si>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</si>
  <si>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</si>
  <si>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</si>
  <si>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</si>
  <si>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</si>
  <si>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</si>
  <si>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</si>
  <si>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</si>
  <si>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</si>
  <si>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</si>
  <si>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</si>
  <si>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</si>
  <si>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</si>
  <si>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</si>
  <si>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</si>
  <si>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</si>
  <si>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</si>
  <si>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</si>
  <si>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</si>
  <si>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</si>
  <si>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</si>
  <si>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</si>
  <si>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</si>
  <si>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</si>
  <si>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</si>
  <si>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</si>
  <si>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</si>
  <si>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</si>
  <si>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</si>
  <si>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</si>
  <si>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</si>
  <si>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</si>
  <si>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</si>
  <si>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</si>
  <si>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</si>
  <si>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</si>
  <si>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</si>
  <si>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</si>
  <si>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</si>
  <si>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</si>
  <si>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</si>
  <si>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</si>
  <si>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</si>
  <si>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</si>
  <si>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</si>
  <si>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</si>
  <si>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</si>
  <si>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</si>
  <si>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</si>
  <si>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</si>
  <si>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</si>
  <si>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</si>
  <si>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</si>
  <si>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</si>
  <si>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</si>
  <si>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</si>
  <si>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</si>
  <si>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</si>
  <si>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</si>
  <si>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</si>
  <si>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</si>
  <si>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</si>
  <si>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</si>
  <si>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</si>
  <si>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</si>
  <si>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</si>
  <si>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</si>
  <si>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</si>
  <si>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</si>
  <si>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</si>
  <si>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</si>
  <si>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</si>
  <si>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</si>
  <si>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</si>
  <si>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</si>
  <si>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</si>
  <si>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</si>
  <si>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</si>
  <si>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</si>
  <si>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</si>
  <si>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</si>
  <si>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</si>
  <si>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</si>
  <si>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</si>
  <si>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</si>
  <si>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</si>
  <si>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</si>
  <si>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</si>
  <si>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</si>
  <si>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</si>
  <si>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</si>
  <si>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</si>
  <si>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</si>
  <si>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</si>
  <si>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</si>
  <si>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</si>
  <si>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</si>
  <si>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</si>
  <si>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</si>
  <si>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</si>
  <si>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</si>
  <si>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</si>
  <si>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</si>
  <si>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</si>
  <si>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</si>
  <si>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</si>
  <si>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</si>
  <si>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</si>
  <si>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</si>
  <si>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</si>
  <si>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</si>
  <si>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</si>
  <si>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</si>
  <si>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</si>
  <si>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</si>
  <si>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</si>
  <si>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</si>
  <si>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</si>
  <si>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</si>
  <si>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</si>
  <si>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</si>
  <si>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</si>
  <si>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</si>
  <si>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</si>
  <si>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</si>
  <si>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</si>
  <si>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</si>
  <si>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</si>
  <si>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</si>
  <si>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</si>
  <si>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</si>
  <si>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</si>
  <si>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</si>
  <si>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</si>
  <si>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</si>
  <si>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</si>
  <si>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</si>
  <si>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</si>
  <si>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</si>
  <si>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</si>
  <si>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</si>
  <si>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</si>
  <si>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</si>
  <si>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</si>
  <si>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</si>
  <si>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</si>
  <si>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</si>
  <si>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</si>
  <si>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</si>
  <si>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</si>
  <si>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</si>
  <si>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</si>
  <si>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</si>
  <si>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</si>
  <si>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</si>
  <si>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</si>
  <si>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</si>
  <si>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</si>
  <si>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</si>
  <si>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</si>
  <si>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</si>
  <si>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</si>
  <si>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</si>
  <si>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</si>
  <si>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</si>
  <si>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</si>
  <si>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</si>
  <si>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</si>
  <si>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</si>
  <si>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</si>
  <si>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</si>
  <si>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</si>
  <si>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</si>
  <si>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</si>
  <si>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</si>
  <si>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</si>
  <si>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</si>
  <si>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</si>
  <si>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</si>
  <si>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</si>
  <si>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</si>
  <si>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</si>
  <si>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</si>
  <si>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</si>
  <si>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</si>
  <si>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</si>
  <si>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</si>
  <si>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</si>
  <si>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</si>
  <si>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</si>
  <si>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</si>
  <si>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</si>
  <si>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</si>
  <si>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</si>
  <si>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</si>
  <si>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</si>
  <si>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</si>
  <si>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</si>
  <si>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</si>
  <si>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</si>
  <si>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</si>
  <si>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</si>
  <si>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</si>
  <si>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</si>
  <si>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</si>
  <si>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</si>
  <si>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</si>
  <si>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</si>
  <si>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</si>
  <si>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</si>
  <si>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</si>
  <si>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</si>
  <si>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</si>
  <si>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</si>
  <si>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</si>
  <si>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</si>
  <si>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</si>
  <si>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</si>
  <si>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</si>
  <si>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</si>
  <si>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</si>
  <si>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</si>
  <si>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</si>
  <si>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</si>
  <si>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</si>
  <si>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</si>
  <si>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</si>
  <si>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</si>
  <si>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</si>
  <si>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</si>
  <si>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</si>
  <si>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</si>
  <si>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</si>
  <si>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</si>
  <si>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</si>
  <si>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</si>
  <si>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</si>
  <si>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</si>
  <si>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</si>
  <si>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</si>
  <si>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</si>
  <si>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</si>
  <si>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</si>
  <si>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</si>
  <si>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</si>
  <si>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</si>
  <si>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</si>
  <si>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</si>
  <si>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</si>
  <si>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</si>
  <si>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</si>
  <si>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</si>
  <si>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</si>
  <si>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</si>
  <si>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</si>
  <si>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</si>
  <si>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</si>
  <si>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</si>
  <si>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</si>
  <si>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</si>
  <si>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</si>
  <si>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</si>
  <si>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</si>
  <si>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</si>
  <si>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</si>
  <si>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</si>
  <si>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</si>
  <si>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</si>
  <si>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</si>
  <si>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</si>
  <si>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</si>
  <si>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</si>
  <si>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</si>
  <si>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</si>
  <si>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</si>
  <si>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</si>
  <si>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</si>
  <si>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</si>
  <si>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</si>
  <si>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</si>
  <si>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</si>
  <si>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</si>
  <si>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</si>
  <si>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</si>
  <si>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</si>
  <si>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</si>
  <si>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</si>
  <si>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</si>
  <si>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</si>
  <si>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</si>
  <si>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</si>
  <si>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</si>
  <si>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</si>
  <si>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</si>
  <si>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</si>
  <si>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</si>
  <si>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</si>
  <si>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</si>
  <si>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</si>
  <si>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</si>
  <si>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</si>
  <si>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</si>
  <si>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</si>
  <si>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</si>
  <si>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</si>
  <si>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</si>
  <si>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</si>
  <si>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</si>
  <si>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</si>
  <si>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</si>
  <si>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</si>
  <si>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</si>
  <si>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</si>
  <si>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</si>
  <si>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</si>
  <si>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</si>
  <si>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</si>
  <si>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</si>
  <si>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</si>
  <si>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</si>
  <si>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</si>
  <si>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</si>
  <si>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</si>
  <si>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</si>
  <si>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</si>
  <si>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</si>
  <si>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</si>
  <si>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</si>
  <si>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</si>
  <si>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</si>
  <si>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</si>
  <si>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</si>
  <si>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</si>
  <si>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</si>
  <si>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</si>
  <si>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</si>
  <si>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</si>
  <si>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</si>
  <si>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</si>
  <si>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</si>
  <si>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</si>
  <si>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</si>
  <si>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</si>
  <si>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</si>
  <si>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</si>
  <si>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</si>
  <si>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</si>
  <si>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</si>
  <si>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</si>
  <si>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</si>
  <si>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</si>
  <si>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</si>
  <si>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</si>
  <si>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</si>
  <si>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</si>
  <si>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</si>
  <si>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</si>
  <si>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</si>
  <si>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</si>
  <si>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</si>
  <si>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</si>
  <si>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</si>
  <si>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</si>
  <si>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</si>
  <si>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</si>
  <si>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</si>
  <si>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</si>
  <si>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</si>
  <si>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</si>
  <si>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</si>
  <si>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</si>
  <si>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</si>
  <si>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</si>
  <si>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</si>
  <si>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</si>
  <si>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</si>
  <si>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</si>
  <si>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</si>
  <si>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</si>
  <si>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</si>
  <si>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</si>
  <si>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</si>
  <si>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</si>
  <si>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</si>
  <si>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</si>
  <si>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</si>
  <si>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</si>
  <si>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</si>
  <si>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</si>
  <si>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</si>
  <si>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</si>
  <si>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</si>
  <si>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</si>
  <si>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</si>
  <si>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</si>
  <si>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</si>
  <si>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</si>
  <si>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</si>
  <si>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</si>
  <si>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</si>
  <si>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</si>
  <si>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</si>
  <si>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</si>
  <si>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</si>
  <si>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</si>
  <si>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</si>
  <si>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</si>
  <si>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</si>
  <si>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</si>
  <si>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</si>
  <si>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</si>
  <si>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</si>
  <si>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</si>
  <si>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</si>
  <si>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</si>
  <si>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</si>
  <si>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</si>
  <si>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</si>
  <si>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</si>
  <si>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</si>
  <si>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</si>
  <si>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</si>
  <si>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</si>
  <si>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</si>
  <si>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</si>
  <si>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</si>
  <si>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</si>
  <si>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</si>
  <si>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</si>
  <si>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</si>
  <si>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</si>
  <si>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</si>
  <si>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</si>
  <si>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</si>
  <si>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</si>
  <si>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</si>
  <si>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</si>
  <si>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</si>
  <si>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</si>
  <si>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</si>
  <si>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</si>
  <si>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</si>
  <si>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</si>
  <si>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</si>
  <si>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</si>
  <si>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</si>
  <si>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</si>
  <si>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</si>
  <si>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</si>
  <si>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</si>
  <si>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</si>
  <si>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</si>
  <si>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</si>
  <si>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</si>
  <si>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</si>
  <si>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</si>
  <si>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</si>
  <si>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</si>
  <si>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</si>
  <si>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</si>
  <si>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</si>
  <si>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</si>
  <si>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</si>
  <si>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</si>
  <si>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</si>
  <si>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</si>
  <si>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</si>
  <si>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</si>
  <si>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</si>
  <si>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</si>
  <si>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</si>
  <si>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</si>
  <si>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</si>
  <si>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</si>
  <si>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</si>
  <si>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</si>
  <si>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</si>
  <si>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</si>
  <si>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</si>
  <si>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</si>
  <si>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</si>
  <si>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</si>
  <si>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</si>
  <si>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</si>
  <si>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</si>
  <si>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</si>
  <si>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</si>
  <si>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</si>
  <si>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</si>
  <si>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</si>
  <si>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</si>
  <si>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</si>
  <si>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</si>
  <si>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</si>
  <si>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</si>
  <si>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</si>
  <si>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</si>
  <si>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</si>
  <si>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</si>
  <si>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</si>
  <si>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</si>
  <si>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</si>
  <si>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</si>
  <si>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</si>
  <si>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</si>
  <si>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</si>
  <si>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</si>
  <si>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</si>
  <si>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</si>
  <si>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</si>
  <si>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</si>
  <si>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</si>
  <si>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</si>
  <si>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</si>
  <si>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</si>
  <si>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</si>
  <si>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</si>
  <si>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</si>
  <si>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</si>
  <si>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</si>
  <si>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</si>
  <si>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</si>
  <si>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</si>
  <si>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</si>
  <si>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</si>
  <si>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</si>
  <si>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</si>
  <si>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</si>
  <si>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</si>
  <si>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</si>
  <si>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</si>
  <si>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</si>
  <si>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</si>
  <si>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</si>
  <si>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</si>
  <si>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</si>
  <si>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</si>
  <si>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</si>
  <si>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</si>
  <si>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</si>
  <si>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</si>
  <si>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</si>
  <si>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</si>
  <si>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</si>
  <si>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</si>
  <si>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</si>
  <si>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</si>
  <si>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</si>
  <si>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</si>
  <si>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</si>
  <si>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</si>
  <si>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</si>
  <si>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</si>
  <si>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</si>
  <si>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</si>
  <si>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</si>
  <si>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</si>
  <si>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</si>
  <si>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</si>
  <si>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</si>
  <si>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</si>
  <si>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</si>
  <si>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</si>
  <si>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</si>
  <si>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</si>
  <si>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</si>
  <si>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</si>
  <si>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</si>
  <si>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</si>
  <si>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</si>
  <si>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</si>
  <si>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</si>
  <si>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</si>
  <si>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</si>
  <si>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</si>
  <si>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</si>
  <si>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</si>
  <si>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</si>
  <si>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</si>
  <si>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</si>
  <si>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</si>
  <si>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</si>
  <si>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</si>
  <si>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</si>
  <si>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</si>
  <si>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</si>
  <si>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</si>
  <si>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</si>
  <si>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</si>
  <si>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</si>
  <si>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</si>
  <si>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</si>
  <si>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</si>
  <si>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</si>
  <si>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</si>
  <si>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</si>
  <si>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</si>
  <si>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</si>
  <si>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</si>
  <si>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</si>
  <si>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</si>
  <si>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</si>
  <si>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</si>
  <si>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</si>
  <si>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</si>
  <si>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</si>
  <si>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</si>
  <si>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</si>
  <si>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</si>
  <si>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</si>
  <si>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</si>
  <si>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</si>
  <si>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</si>
  <si>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</si>
  <si>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</si>
  <si>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</si>
  <si>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</si>
  <si>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</si>
  <si>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</si>
  <si>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</si>
  <si>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</si>
  <si>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</si>
  <si>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</si>
  <si>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</si>
  <si>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</si>
  <si>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</si>
  <si>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</si>
  <si>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</si>
  <si>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</si>
  <si>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</si>
  <si>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</si>
  <si>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</si>
  <si>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</si>
  <si>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</si>
  <si>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</si>
  <si>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</si>
  <si>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</si>
  <si>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</si>
  <si>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</si>
  <si>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</si>
  <si>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</si>
  <si>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</si>
  <si>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</si>
  <si>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</si>
  <si>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</si>
  <si>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</si>
  <si>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</si>
  <si>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</si>
  <si>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</si>
  <si>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</si>
  <si>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</si>
  <si>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</si>
  <si>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</si>
  <si>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</si>
  <si>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</si>
  <si>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</si>
  <si>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</si>
  <si>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</si>
  <si>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</si>
  <si>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</si>
  <si>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</si>
  <si>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</si>
  <si>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</si>
  <si>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</si>
  <si>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</si>
  <si>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</si>
  <si>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</si>
  <si>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</si>
  <si>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</si>
  <si>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</si>
  <si>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</si>
  <si>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</si>
  <si>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</si>
  <si>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</si>
  <si>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</si>
  <si>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</si>
  <si>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</si>
  <si>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</si>
  <si>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</si>
  <si>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</si>
  <si>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</si>
  <si>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</si>
  <si>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</si>
  <si>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</si>
  <si>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</si>
  <si>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</si>
  <si>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</si>
  <si>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</si>
  <si>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</si>
  <si>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</si>
  <si>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</si>
  <si>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</si>
  <si>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</si>
  <si>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</si>
  <si>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</si>
  <si>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</si>
  <si>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</si>
  <si>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</si>
  <si>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</si>
  <si>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</si>
  <si>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</si>
  <si>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</si>
  <si>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</si>
  <si>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</si>
  <si>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</si>
  <si>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</si>
  <si>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</si>
  <si>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</si>
  <si>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</si>
  <si>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</si>
  <si>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</si>
  <si>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</si>
  <si>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</si>
  <si>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</si>
  <si>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</si>
  <si>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</si>
  <si>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</si>
  <si>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</si>
  <si>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</si>
  <si>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</si>
  <si>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</si>
  <si>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</si>
  <si>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</si>
  <si>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</si>
  <si>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</si>
  <si>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</si>
  <si>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</si>
  <si>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</si>
  <si>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</si>
  <si>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</si>
  <si>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</si>
  <si>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</si>
  <si>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</si>
  <si>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</si>
  <si>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</si>
  <si>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</si>
  <si>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</si>
  <si>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</si>
  <si>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</si>
  <si>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</si>
  <si>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</si>
  <si>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</si>
  <si>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</si>
  <si>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</si>
  <si>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</si>
  <si>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</si>
  <si>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</si>
  <si>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</si>
  <si>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</si>
  <si>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</si>
  <si>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</si>
  <si>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</si>
  <si>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</si>
  <si>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</si>
  <si>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</si>
  <si>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</si>
  <si>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</si>
  <si>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</si>
  <si>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</si>
  <si>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</si>
  <si>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</si>
  <si>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</si>
  <si>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</si>
  <si>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</si>
  <si>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</si>
  <si>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</si>
  <si>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</si>
  <si>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</si>
  <si>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</si>
  <si>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</si>
  <si>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</si>
  <si>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</si>
  <si>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</si>
  <si>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</si>
  <si>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</si>
  <si>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</si>
  <si>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</si>
  <si>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</si>
  <si>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</si>
  <si>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</si>
  <si>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</si>
  <si>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</si>
  <si>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</si>
  <si>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</si>
  <si>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</si>
  <si>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</si>
  <si>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</si>
  <si>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</si>
  <si>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</si>
  <si>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</si>
  <si>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</si>
  <si>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</si>
  <si>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</si>
  <si>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</si>
  <si>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</si>
  <si>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</si>
  <si>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</si>
  <si>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</si>
  <si>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</si>
  <si>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</si>
  <si>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</si>
  <si>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</si>
  <si>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</si>
  <si>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</si>
  <si>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</si>
  <si>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</si>
  <si>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</si>
  <si>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</si>
  <si>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</si>
  <si>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</si>
  <si>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</si>
  <si>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</si>
  <si>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</si>
  <si>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</si>
  <si>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</si>
  <si>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</si>
  <si>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</si>
  <si>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</si>
  <si>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</si>
  <si>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</si>
  <si>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</si>
  <si>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</si>
  <si>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</si>
  <si>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</si>
  <si>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</si>
  <si>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</si>
  <si>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</si>
  <si>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</si>
  <si>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</si>
  <si>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</si>
  <si>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</si>
  <si>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</si>
  <si>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</si>
  <si>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</si>
  <si>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</si>
  <si>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</si>
  <si>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</si>
  <si>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</si>
  <si>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</si>
  <si>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</si>
  <si>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</si>
  <si>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</si>
  <si>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</si>
  <si>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</si>
  <si>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</si>
  <si>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</si>
  <si>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</si>
  <si>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</si>
  <si>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</si>
  <si>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</si>
  <si>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</si>
  <si>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</si>
  <si>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</si>
  <si>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</si>
  <si>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</si>
  <si>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</si>
  <si>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</si>
  <si>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</si>
  <si>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</si>
  <si>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</si>
  <si>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</si>
  <si>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</si>
  <si>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</si>
  <si>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</si>
  <si>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</si>
  <si>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</si>
  <si>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</si>
  <si>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</si>
  <si>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</si>
  <si>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</si>
  <si>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</si>
  <si>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</si>
  <si>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</si>
  <si>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</si>
  <si>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</si>
  <si>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</si>
  <si>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</si>
  <si>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</si>
  <si>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</si>
  <si>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</si>
  <si>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</si>
  <si>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</si>
  <si>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</si>
  <si>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</si>
  <si>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</si>
  <si>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</si>
  <si>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</si>
  <si>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</si>
  <si>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</si>
  <si>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</si>
  <si>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</si>
  <si>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</si>
  <si>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</si>
  <si>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</si>
  <si>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</si>
  <si>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</si>
  <si>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</si>
  <si>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</si>
  <si>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</si>
  <si>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</si>
  <si>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</si>
  <si>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</si>
  <si>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</si>
  <si>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</si>
  <si>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</si>
  <si>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</si>
  <si>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</si>
  <si>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</si>
  <si>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</si>
  <si>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</si>
  <si>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</si>
  <si>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</si>
  <si>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</si>
  <si>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</si>
  <si>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</si>
  <si>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</si>
  <si>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</si>
  <si>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</si>
  <si>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</si>
  <si>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</si>
  <si>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</si>
  <si>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</si>
  <si>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</si>
  <si>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</si>
  <si>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</si>
  <si>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</si>
  <si>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</si>
  <si>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</si>
  <si>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</si>
  <si>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</si>
  <si>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</si>
  <si>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</si>
  <si>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</si>
  <si>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</si>
  <si>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</si>
  <si>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</si>
  <si>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</si>
  <si>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</si>
  <si>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</si>
  <si>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</si>
  <si>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</si>
  <si>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</si>
  <si>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</si>
  <si>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</si>
  <si>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</si>
  <si>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</si>
  <si>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</si>
  <si>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</si>
  <si>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</si>
  <si>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</si>
  <si>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</si>
  <si>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</si>
  <si>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</si>
  <si>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</si>
  <si>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</si>
  <si>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</si>
  <si>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</si>
  <si>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</si>
  <si>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</si>
  <si>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</si>
  <si>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</si>
  <si>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</si>
  <si>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</si>
  <si>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</si>
  <si>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</si>
  <si>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</si>
  <si>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</si>
  <si>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</si>
  <si>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</si>
  <si>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</si>
  <si>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</si>
  <si>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</si>
  <si>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</si>
  <si>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</si>
  <si>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</si>
  <si>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</si>
  <si>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</si>
  <si>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</si>
  <si>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</si>
  <si>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</si>
  <si>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</si>
  <si>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</si>
  <si>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</si>
  <si>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</si>
  <si>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</si>
  <si>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</si>
  <si>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</si>
  <si>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</si>
  <si>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</si>
  <si>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</si>
  <si>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</si>
  <si>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</si>
  <si>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</si>
  <si>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</si>
  <si>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</si>
  <si>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</si>
  <si>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</si>
  <si>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</si>
  <si>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</si>
  <si>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</si>
  <si>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</si>
  <si>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</si>
  <si>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</si>
  <si>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</si>
  <si>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</si>
  <si>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</si>
  <si>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</si>
  <si>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</si>
  <si>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</si>
  <si>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</si>
  <si>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</si>
  <si>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</si>
  <si>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</si>
  <si>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</si>
  <si>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</si>
  <si>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</si>
  <si>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</si>
  <si>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</si>
  <si>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</si>
  <si>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</si>
  <si>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</si>
  <si>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</si>
  <si>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</si>
  <si>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</si>
  <si>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</si>
  <si>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</si>
  <si>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</si>
  <si>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</si>
  <si>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</si>
  <si>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</si>
  <si>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</si>
  <si>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</si>
  <si>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</si>
  <si>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</si>
  <si>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</si>
  <si>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</si>
  <si>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</si>
  <si>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</si>
  <si>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</si>
  <si>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</si>
  <si>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</si>
  <si>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</si>
  <si>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</si>
  <si>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</si>
  <si>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</si>
  <si>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</si>
  <si>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</si>
  <si>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</si>
  <si>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</si>
  <si>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</si>
  <si>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</si>
  <si>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</si>
  <si>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</si>
  <si>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</si>
  <si>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</si>
  <si>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</si>
  <si>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</si>
  <si>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</si>
  <si>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</si>
  <si>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</si>
  <si>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</si>
  <si>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</si>
  <si>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</si>
  <si>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</si>
  <si>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</si>
  <si>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</si>
  <si>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</si>
  <si>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</si>
  <si>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</si>
  <si>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</si>
  <si>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</si>
  <si>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</si>
  <si>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</si>
  <si>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</si>
  <si>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</si>
  <si>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</si>
  <si>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</si>
  <si>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</si>
  <si>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</si>
  <si>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</si>
  <si>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</si>
  <si>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</si>
  <si>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</si>
  <si>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</si>
  <si>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</si>
  <si>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</si>
  <si>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</si>
  <si>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</si>
  <si>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</si>
  <si>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</si>
  <si>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</si>
  <si>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</si>
  <si>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</si>
  <si>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</si>
  <si>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</si>
  <si>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</si>
  <si>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</si>
  <si>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</si>
  <si>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</si>
  <si>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</si>
  <si>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</si>
  <si>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</si>
  <si>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</si>
  <si>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</si>
  <si>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</si>
  <si>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</si>
  <si>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</si>
  <si>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</si>
  <si>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</si>
  <si>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</si>
  <si>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</si>
  <si>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</si>
  <si>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</si>
  <si>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</si>
  <si>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</si>
  <si>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</si>
  <si>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</si>
  <si>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</si>
  <si>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</si>
  <si>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</si>
  <si>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</si>
  <si>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</si>
  <si>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</si>
  <si>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</si>
  <si>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</si>
  <si>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</si>
  <si>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</si>
  <si>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</si>
  <si>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</si>
  <si>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</si>
  <si>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</si>
  <si>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</si>
  <si>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</si>
  <si>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</si>
  <si>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</si>
  <si>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</si>
  <si>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</si>
  <si>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</si>
  <si>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</si>
  <si>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</si>
  <si>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</si>
  <si>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</si>
  <si>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</si>
  <si>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</si>
  <si>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</si>
  <si>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</si>
  <si>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</si>
  <si>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</si>
  <si>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</si>
  <si>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</si>
  <si>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</si>
  <si>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</si>
  <si>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</si>
  <si>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</si>
  <si>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</si>
  <si>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</si>
  <si>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</si>
  <si>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</si>
  <si>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</si>
  <si>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</si>
  <si>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</si>
  <si>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</si>
  <si>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</si>
  <si>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</si>
  <si>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</si>
  <si>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</si>
  <si>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</si>
  <si>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</si>
  <si>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</si>
  <si>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</si>
  <si>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</si>
  <si>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</si>
  <si>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</si>
  <si>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</si>
  <si>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</si>
  <si>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</si>
  <si>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</si>
  <si>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</si>
  <si>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</si>
  <si>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</si>
  <si>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</si>
  <si>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</si>
  <si>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</si>
  <si>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</si>
  <si>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</si>
  <si>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</si>
  <si>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</si>
  <si>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</si>
  <si>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</si>
  <si>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</si>
  <si>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</si>
  <si>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</si>
  <si>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</si>
  <si>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</si>
  <si>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</si>
  <si>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</si>
  <si>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</si>
  <si>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</si>
  <si>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</si>
  <si>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</si>
  <si>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</si>
  <si>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</si>
  <si>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</si>
  <si>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</si>
  <si>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</si>
  <si>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</si>
  <si>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</si>
  <si>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</si>
  <si>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</si>
  <si>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</si>
  <si>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</si>
  <si>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</si>
  <si>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</si>
  <si>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</si>
  <si>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</si>
  <si>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</si>
  <si>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</si>
  <si>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</si>
  <si>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</si>
  <si>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</si>
  <si>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</si>
  <si>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</si>
  <si>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</si>
  <si>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</si>
  <si>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</si>
  <si>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</si>
  <si>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</si>
  <si>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</si>
  <si>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</si>
  <si>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</si>
  <si>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</si>
  <si>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</si>
  <si>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</si>
  <si>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</si>
  <si>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</si>
  <si>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</si>
  <si>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</si>
  <si>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</si>
  <si>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</si>
  <si>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</si>
  <si>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</si>
  <si>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</si>
  <si>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</si>
  <si>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</si>
  <si>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</si>
  <si>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</si>
  <si>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</si>
  <si>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</si>
  <si>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</si>
  <si>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</si>
  <si>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</si>
  <si>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</si>
  <si>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</si>
  <si>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</si>
  <si>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</si>
  <si>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</si>
  <si>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</si>
  <si>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</si>
  <si>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</si>
  <si>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</si>
  <si>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</si>
  <si>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</si>
  <si>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</si>
  <si>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</si>
  <si>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</si>
  <si>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</si>
  <si>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</si>
  <si>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</si>
  <si>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</si>
  <si>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</si>
  <si>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</si>
  <si>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</si>
  <si>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</si>
  <si>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</si>
  <si>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</si>
  <si>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</si>
  <si>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</si>
  <si>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</si>
  <si>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</si>
  <si>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</si>
  <si>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</si>
  <si>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</si>
  <si>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</si>
  <si>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</si>
  <si>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</si>
  <si>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</si>
  <si>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</si>
  <si>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</si>
  <si>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</si>
  <si>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</si>
  <si>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</si>
  <si>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</si>
  <si>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</si>
  <si>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</si>
  <si>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</si>
  <si>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</si>
  <si>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</si>
  <si>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</si>
  <si>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</si>
  <si>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</si>
  <si>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</si>
  <si>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</si>
  <si>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</si>
  <si>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</si>
  <si>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</si>
  <si>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</si>
  <si>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</si>
  <si>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</si>
  <si>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</si>
  <si>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</si>
  <si>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</si>
  <si>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</si>
  <si>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</si>
  <si>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</si>
  <si>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</si>
  <si>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</si>
  <si>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</si>
  <si>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</si>
  <si>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</si>
  <si>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</si>
  <si>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</si>
  <si>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</si>
  <si>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</si>
  <si>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</si>
  <si>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</si>
  <si>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</si>
  <si>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</si>
  <si>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</si>
  <si>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</si>
  <si>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</si>
  <si>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</si>
  <si>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</si>
  <si>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</si>
  <si>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</si>
  <si>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</si>
  <si>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</si>
  <si>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</si>
  <si>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</si>
  <si>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</si>
  <si>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</si>
  <si>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</si>
  <si>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</si>
  <si>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</si>
  <si>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</si>
  <si>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</si>
  <si>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</si>
  <si>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</si>
  <si>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</si>
  <si>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</si>
  <si>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</si>
  <si>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</si>
  <si>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</si>
  <si>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</si>
  <si>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</si>
  <si>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</si>
  <si>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</si>
  <si>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</si>
  <si>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</si>
  <si>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</si>
  <si>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</si>
  <si>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</si>
  <si>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</si>
  <si>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</si>
  <si>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</si>
  <si>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</si>
  <si>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</si>
  <si>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</si>
  <si>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</si>
  <si>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</si>
  <si>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</si>
  <si>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</si>
  <si>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</si>
  <si>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</si>
  <si>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</si>
  <si>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</si>
  <si>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</si>
  <si>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</si>
  <si>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</si>
  <si>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</si>
  <si>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</si>
  <si>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</si>
  <si>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</si>
  <si>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</si>
  <si>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</si>
  <si>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</si>
  <si>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</si>
  <si>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</si>
  <si>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</si>
  <si>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</si>
  <si>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</si>
  <si>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</si>
  <si>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</si>
  <si>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</si>
  <si>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</si>
  <si>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</si>
  <si>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</si>
  <si>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</si>
  <si>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</si>
  <si>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</si>
  <si>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</si>
  <si>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</si>
  <si>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</si>
  <si>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</si>
  <si>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</si>
  <si>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</si>
  <si>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</si>
  <si>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</si>
  <si>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</si>
  <si>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</si>
  <si>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</si>
  <si>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</si>
  <si>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</si>
  <si>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</si>
  <si>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</si>
  <si>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</si>
  <si>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</si>
  <si>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</si>
  <si>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</si>
  <si>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</si>
  <si>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</si>
  <si>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</si>
  <si>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</si>
  <si>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</si>
  <si>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</si>
  <si>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</si>
  <si>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</si>
  <si>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</si>
  <si>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</si>
  <si>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</si>
  <si>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</si>
  <si>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</si>
  <si>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</si>
  <si>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</si>
  <si>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</si>
  <si>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</si>
  <si>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</si>
  <si>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</si>
  <si>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</si>
  <si>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</si>
  <si>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</si>
  <si>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</si>
  <si>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</si>
  <si>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</si>
  <si>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</si>
  <si>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</si>
  <si>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</si>
  <si>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</si>
  <si>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</si>
  <si>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</si>
  <si>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</si>
  <si>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</si>
  <si>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</si>
  <si>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</si>
  <si>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</si>
  <si>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</si>
  <si>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</si>
  <si>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</si>
  <si>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</si>
  <si>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</si>
  <si>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</si>
  <si>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</si>
  <si>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</si>
  <si>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</si>
  <si>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</si>
  <si>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</si>
  <si>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</si>
  <si>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</si>
  <si>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</si>
  <si>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</si>
  <si>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</si>
  <si>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</si>
  <si>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</si>
  <si>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</si>
  <si>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</si>
  <si>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</si>
  <si>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</si>
  <si>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</si>
  <si>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</si>
  <si>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</si>
  <si>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</si>
  <si>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</si>
  <si>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</si>
  <si>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</si>
  <si>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</si>
  <si>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</si>
  <si>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</si>
  <si>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</si>
  <si>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</si>
  <si>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</si>
  <si>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</si>
  <si>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</si>
  <si>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</si>
  <si>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</si>
  <si>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</si>
  <si>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</si>
  <si>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</si>
  <si>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</si>
  <si>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</si>
  <si>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</si>
  <si>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</si>
  <si>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</si>
  <si>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</si>
  <si>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</si>
  <si>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</si>
  <si>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</si>
  <si>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</si>
  <si>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</si>
  <si>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</si>
  <si>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</si>
  <si>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</si>
  <si>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</si>
  <si>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</si>
  <si>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</si>
  <si>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</si>
  <si>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</si>
  <si>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</si>
  <si>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</si>
  <si>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</si>
  <si>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</si>
  <si>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</si>
  <si>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</si>
  <si>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</si>
  <si>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</si>
  <si>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</si>
  <si>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</si>
  <si>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</si>
  <si>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</si>
  <si>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</si>
  <si>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</si>
  <si>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</si>
  <si>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</si>
  <si>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</si>
  <si>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</si>
  <si>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</si>
  <si>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</si>
  <si>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</si>
  <si>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</si>
  <si>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</si>
  <si>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</si>
  <si>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</si>
  <si>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</si>
  <si>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</si>
  <si>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</si>
  <si>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</si>
  <si>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</si>
  <si>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</si>
  <si>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</si>
  <si>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</si>
  <si>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</si>
  <si>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</si>
  <si>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</si>
  <si>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</si>
  <si>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</si>
  <si>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</si>
  <si>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</si>
  <si>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</si>
  <si>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</si>
  <si>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</si>
  <si>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</si>
  <si>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</si>
  <si>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</si>
  <si>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</si>
  <si>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</si>
  <si>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</si>
  <si>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</si>
  <si>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</si>
  <si>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</si>
  <si>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</si>
  <si>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</si>
  <si>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</si>
  <si>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</si>
  <si>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</si>
  <si>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</si>
  <si>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</si>
  <si>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</si>
  <si>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</si>
  <si>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</si>
  <si>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</si>
  <si>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</si>
  <si>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</si>
  <si>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</si>
  <si>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</si>
  <si>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</si>
  <si>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</si>
  <si>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</si>
  <si>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</si>
  <si>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</si>
  <si>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</si>
  <si>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</si>
  <si>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</si>
  <si>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</si>
  <si>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</si>
  <si>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</si>
  <si>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</si>
  <si>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</si>
  <si>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</si>
  <si>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</si>
  <si>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</si>
  <si>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</si>
  <si>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</si>
  <si>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</si>
  <si>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</si>
  <si>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</si>
  <si>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</si>
  <si>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</si>
  <si>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</si>
  <si>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</si>
  <si>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</si>
  <si>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</si>
  <si>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</si>
  <si>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</si>
  <si>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</si>
  <si>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</si>
  <si>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</si>
  <si>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</si>
  <si>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</si>
  <si>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</si>
  <si>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</si>
  <si>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</si>
  <si>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</si>
  <si>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</si>
  <si>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</si>
  <si>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</si>
  <si>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</si>
  <si>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</si>
  <si>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</si>
  <si>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</si>
  <si>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</si>
  <si>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</si>
  <si>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</si>
  <si>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</si>
  <si>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</si>
  <si>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</si>
  <si>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</si>
  <si>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</si>
  <si>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</si>
  <si>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</si>
  <si>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</si>
  <si>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</si>
  <si>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</si>
  <si>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</si>
  <si>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</si>
  <si>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</si>
  <si>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</si>
  <si>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</si>
  <si>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</si>
  <si>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</si>
  <si>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</si>
  <si>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</si>
  <si>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</si>
  <si>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</si>
  <si>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</si>
  <si>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</si>
  <si>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</si>
  <si>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</si>
  <si>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</si>
  <si>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</si>
  <si>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</si>
  <si>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</si>
  <si>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</si>
  <si>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</si>
  <si>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</si>
  <si>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</si>
  <si>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</si>
  <si>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</si>
  <si>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</si>
  <si>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</si>
  <si>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</si>
  <si>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</si>
  <si>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</si>
  <si>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</si>
  <si>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</si>
  <si>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</si>
  <si>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</si>
  <si>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</si>
  <si>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</si>
  <si>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</si>
  <si>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</si>
  <si>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</si>
  <si>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</si>
  <si>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</si>
  <si>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</si>
  <si>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</si>
  <si>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</si>
  <si>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</si>
  <si>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</si>
  <si>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</si>
  <si>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</si>
  <si>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</si>
  <si>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</si>
  <si>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</si>
  <si>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</si>
  <si>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</si>
  <si>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</si>
  <si>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</si>
  <si>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</si>
  <si>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</si>
  <si>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</si>
  <si>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</si>
  <si>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</si>
  <si>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</si>
  <si>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</si>
  <si>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</si>
  <si>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</si>
  <si>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</si>
  <si>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</si>
  <si>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</si>
  <si>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</si>
  <si>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</si>
  <si>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</si>
  <si>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</si>
  <si>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</si>
  <si>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</si>
  <si>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</si>
  <si>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</si>
  <si>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</si>
  <si>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</si>
  <si>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</si>
  <si>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</si>
  <si>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</si>
  <si>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</si>
  <si>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</si>
  <si>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</si>
  <si>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</si>
  <si>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</si>
  <si>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</si>
  <si>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</si>
  <si>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</si>
  <si>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</si>
  <si>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</si>
  <si>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</si>
  <si>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</si>
  <si>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</si>
  <si>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</si>
  <si>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</si>
  <si>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</si>
  <si>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</si>
  <si>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</si>
  <si>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</si>
  <si>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</si>
  <si>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</si>
  <si>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</si>
  <si>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</si>
  <si>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</si>
  <si>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</si>
  <si>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</si>
  <si>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</si>
  <si>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</si>
  <si>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</si>
  <si>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</si>
  <si>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</si>
  <si>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</si>
  <si>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</si>
  <si>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</si>
  <si>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</si>
  <si>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</si>
  <si>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</si>
  <si>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</si>
  <si>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</si>
  <si>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</si>
  <si>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</si>
  <si>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</si>
  <si>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</si>
  <si>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</si>
  <si>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</si>
  <si>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</si>
  <si>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</si>
  <si>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</si>
  <si>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</si>
  <si>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</si>
  <si>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</si>
  <si>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</si>
  <si>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</si>
  <si>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</si>
  <si>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</si>
  <si>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</si>
  <si>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</si>
  <si>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</si>
  <si>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</si>
  <si>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</si>
  <si>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</si>
  <si>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</si>
  <si>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</si>
  <si>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</si>
  <si>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</si>
  <si>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</si>
  <si>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</si>
  <si>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</si>
  <si>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</si>
  <si>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</si>
  <si>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</si>
  <si>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</si>
  <si>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</si>
  <si>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</si>
  <si>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</si>
  <si>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</si>
  <si>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</si>
  <si>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</si>
  <si>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</si>
  <si>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</si>
  <si>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</si>
  <si>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</si>
  <si>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</si>
  <si>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</si>
  <si>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</si>
  <si>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</si>
  <si>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</si>
  <si>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</si>
  <si>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</si>
  <si>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</si>
  <si>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</si>
  <si>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</si>
  <si>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</si>
  <si>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</si>
  <si>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</si>
  <si>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</si>
  <si>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</si>
  <si>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</si>
  <si>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</si>
  <si>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</si>
  <si>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</si>
  <si>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</si>
  <si>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</si>
  <si>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</si>
  <si>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</si>
  <si>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</si>
  <si>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</si>
  <si>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</si>
  <si>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</si>
  <si>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</si>
  <si>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</si>
  <si>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</si>
  <si>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</si>
  <si>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</si>
  <si>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</si>
  <si>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</si>
  <si>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</si>
  <si>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</si>
  <si>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</si>
  <si>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</si>
  <si>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</si>
  <si>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</si>
  <si>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</si>
  <si>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</si>
  <si>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</si>
  <si>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</si>
  <si>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</si>
  <si>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</si>
  <si>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</si>
  <si>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</si>
  <si>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</si>
  <si>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</si>
  <si>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</si>
  <si>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</si>
  <si>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</si>
  <si>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</si>
  <si>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</si>
  <si>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</si>
  <si>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</si>
  <si>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</si>
  <si>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</si>
  <si>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</si>
  <si>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</si>
  <si>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</si>
  <si>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</si>
  <si>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</si>
  <si>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</si>
  <si>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</si>
  <si>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</si>
  <si>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</si>
  <si>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</si>
  <si>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</si>
  <si>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</si>
  <si>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</si>
  <si>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</si>
  <si>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</si>
  <si>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</si>
  <si>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</si>
  <si>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</si>
  <si>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</si>
  <si>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</si>
  <si>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</si>
  <si>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</si>
  <si>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</si>
  <si>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</si>
  <si>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</si>
  <si>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</si>
  <si>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</si>
  <si>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</si>
  <si>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</si>
  <si>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</si>
  <si>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</si>
  <si>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</si>
  <si>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</si>
  <si>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</si>
  <si>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</si>
  <si>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</si>
  <si>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</si>
  <si>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</si>
  <si>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</si>
  <si>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</si>
  <si>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</si>
  <si>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</si>
  <si>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</si>
  <si>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</si>
  <si>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</si>
  <si>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</si>
  <si>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</si>
  <si>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</si>
  <si>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</si>
  <si>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</si>
  <si>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</si>
  <si>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</si>
  <si>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</si>
  <si>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</si>
  <si>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</si>
  <si>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</si>
  <si>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</si>
  <si>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</si>
  <si>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</si>
  <si>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</si>
  <si>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</si>
  <si>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</si>
  <si>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</si>
  <si>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</si>
  <si>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</si>
  <si>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</si>
  <si>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</si>
  <si>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</si>
  <si>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</si>
  <si>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</si>
  <si>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</si>
  <si>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</si>
  <si>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</si>
  <si>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</si>
  <si>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</si>
  <si>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</si>
  <si>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</si>
  <si>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</si>
  <si>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</si>
  <si>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</si>
  <si>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</si>
  <si>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</si>
  <si>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</si>
  <si>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</si>
  <si>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</si>
  <si>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</si>
  <si>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</si>
  <si>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</si>
  <si>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</si>
  <si>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</si>
  <si>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</si>
  <si>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</si>
  <si>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</si>
  <si>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</si>
  <si>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</si>
  <si>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</si>
  <si>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</si>
  <si>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</si>
  <si>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</si>
  <si>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</si>
  <si>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</si>
  <si>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</si>
  <si>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</si>
  <si>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</si>
  <si>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</si>
  <si>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</si>
  <si>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</si>
  <si>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</si>
  <si>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</si>
  <si>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</si>
  <si>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</si>
  <si>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</si>
  <si>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</si>
  <si>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</si>
  <si>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</si>
  <si>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</si>
  <si>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</si>
  <si>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</si>
  <si>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</si>
  <si>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</si>
  <si>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</si>
  <si>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</si>
  <si>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</si>
  <si>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</si>
  <si>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</si>
  <si>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</si>
  <si>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</si>
  <si>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</si>
  <si>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</si>
  <si>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</si>
  <si>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</si>
  <si>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</si>
  <si>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</si>
  <si>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</si>
  <si>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</si>
  <si>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</si>
  <si>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</si>
  <si>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</si>
  <si>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</si>
  <si>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</si>
  <si>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</si>
  <si>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</si>
  <si>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</si>
  <si>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</si>
  <si>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</si>
  <si>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</si>
  <si>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</si>
  <si>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</si>
  <si>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</si>
  <si>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</si>
  <si>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</si>
  <si>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</si>
  <si>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</si>
  <si>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</si>
  <si>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</si>
  <si>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</si>
  <si>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</si>
  <si>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</si>
  <si>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</si>
  <si>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</si>
  <si>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</si>
  <si>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</si>
  <si>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</si>
  <si>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</si>
  <si>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</si>
  <si>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</si>
  <si>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</si>
  <si>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</si>
  <si>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</si>
  <si>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</si>
  <si>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</si>
  <si>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</si>
  <si>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</si>
  <si>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</si>
  <si>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</si>
  <si>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</si>
  <si>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</si>
  <si>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</si>
  <si>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</si>
  <si>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</si>
  <si>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</si>
  <si>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</si>
  <si>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</si>
  <si>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</si>
  <si>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</si>
  <si>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</si>
  <si>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</si>
  <si>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</si>
  <si>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</si>
  <si>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</si>
  <si>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</si>
  <si>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</si>
  <si>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</si>
  <si>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</si>
  <si>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</si>
  <si>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</si>
  <si>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</si>
  <si>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</si>
  <si>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</si>
  <si>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</si>
  <si>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</si>
  <si>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</si>
  <si>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</si>
  <si>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</si>
  <si>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</si>
  <si>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</si>
  <si>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</si>
  <si>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</si>
  <si>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</si>
  <si>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</si>
  <si>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</si>
  <si>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</si>
  <si>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</si>
  <si>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</si>
  <si>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</si>
  <si>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</si>
  <si>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</si>
  <si>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</si>
  <si>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</si>
  <si>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</si>
  <si>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</si>
  <si>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</si>
  <si>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</si>
  <si>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</si>
  <si>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</si>
  <si>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</si>
  <si>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</si>
  <si>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</si>
  <si>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</si>
  <si>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</si>
  <si>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</si>
  <si>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</si>
  <si>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</si>
  <si>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</si>
  <si>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</si>
  <si>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</si>
  <si>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</si>
  <si>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</si>
  <si>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</si>
  <si>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</si>
  <si>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</si>
  <si>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</si>
  <si>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</si>
  <si>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</si>
  <si>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</si>
  <si>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</si>
  <si>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</si>
  <si>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</si>
  <si>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</si>
  <si>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</si>
  <si>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</si>
  <si>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</si>
  <si>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</si>
  <si>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</si>
  <si>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</si>
  <si>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</si>
  <si>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</si>
  <si>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</si>
  <si>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</si>
  <si>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</si>
  <si>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</si>
  <si>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</si>
  <si>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</si>
  <si>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</si>
  <si>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</si>
  <si>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</si>
  <si>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</si>
  <si>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</si>
  <si>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</si>
  <si>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</si>
  <si>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</si>
  <si>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</si>
  <si>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</si>
  <si>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</si>
  <si>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</si>
  <si>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</si>
  <si>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</si>
  <si>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</si>
  <si>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</si>
  <si>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</si>
  <si>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</si>
  <si>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</si>
  <si>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</si>
  <si>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</si>
  <si>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</si>
  <si>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</si>
  <si>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</si>
  <si>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</si>
  <si>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</si>
  <si>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</si>
  <si>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</si>
  <si>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</si>
  <si>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</si>
  <si>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</si>
  <si>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</si>
  <si>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</si>
  <si>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</si>
  <si>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</si>
  <si>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</si>
  <si>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</si>
  <si>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</si>
  <si>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</si>
  <si>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</si>
  <si>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</si>
  <si>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</si>
  <si>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</si>
  <si>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</si>
  <si>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</si>
  <si>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</si>
  <si>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</si>
  <si>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</si>
  <si>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</si>
  <si>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</si>
  <si>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</si>
  <si>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</si>
  <si>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</si>
  <si>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</si>
  <si>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</si>
  <si>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</si>
  <si>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</si>
  <si>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</si>
  <si>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</si>
  <si>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</si>
  <si>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</si>
  <si>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</si>
  <si>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</si>
  <si>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</si>
  <si>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</si>
  <si>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</si>
  <si>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</si>
  <si>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</si>
  <si>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</si>
  <si>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</si>
  <si>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</si>
  <si>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</si>
  <si>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</si>
  <si>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</si>
  <si>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</si>
  <si>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</si>
  <si>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</si>
  <si>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</si>
  <si>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</si>
  <si>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</si>
  <si>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</si>
  <si>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</si>
  <si>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</si>
  <si>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</si>
  <si>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</si>
  <si>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</si>
  <si>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</si>
  <si>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</si>
  <si>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</si>
  <si>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</si>
  <si>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</si>
  <si>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</si>
  <si>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</si>
  <si>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</si>
  <si>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</si>
  <si>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</si>
  <si>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</si>
  <si>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</si>
  <si>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</si>
  <si>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</si>
  <si>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</si>
  <si>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</si>
  <si>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</si>
  <si>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</si>
  <si>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</si>
  <si>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</si>
  <si>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</si>
  <si>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</si>
  <si>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</si>
  <si>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</si>
  <si>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</si>
  <si>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</si>
  <si>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</si>
  <si>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</si>
  <si>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</si>
  <si>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</si>
  <si>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</si>
  <si>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</si>
  <si>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</si>
  <si>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</si>
  <si>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</si>
  <si>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</si>
  <si>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</si>
  <si>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</si>
  <si>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</si>
  <si>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</si>
  <si>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</si>
  <si>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</si>
  <si>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</si>
  <si>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</si>
  <si>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</si>
  <si>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</si>
  <si>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</si>
  <si>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</si>
  <si>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</si>
  <si>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</si>
  <si>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</si>
  <si>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</si>
  <si>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</si>
  <si>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</si>
  <si>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</si>
  <si>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</si>
  <si>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</si>
  <si>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</si>
  <si>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</si>
  <si>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</si>
  <si>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</si>
  <si>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</si>
  <si>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</si>
  <si>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</si>
  <si>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</si>
  <si>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</si>
  <si>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</si>
  <si>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</si>
  <si>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</si>
  <si>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</si>
  <si>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</si>
  <si>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</si>
  <si>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</si>
  <si>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</si>
  <si>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</si>
  <si>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</si>
  <si>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</si>
  <si>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</si>
  <si>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</si>
  <si>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</si>
  <si>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</si>
  <si>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</si>
  <si>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</si>
  <si>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</si>
  <si>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</si>
  <si>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</si>
  <si>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</si>
  <si>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</si>
  <si>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</si>
  <si>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</si>
  <si>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</si>
  <si>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</si>
  <si>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</si>
  <si>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</si>
  <si>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</si>
  <si>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</si>
  <si>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</si>
  <si>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</si>
  <si>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</si>
  <si>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</si>
  <si>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</si>
  <si>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</si>
  <si>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</si>
  <si>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</si>
  <si>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</si>
  <si>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</si>
  <si>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</si>
  <si>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</si>
  <si>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</si>
  <si>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</si>
  <si>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</si>
  <si>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</si>
  <si>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</si>
  <si>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</si>
  <si>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</si>
  <si>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</si>
  <si>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</si>
  <si>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</si>
  <si>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</si>
  <si>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</si>
  <si>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</si>
  <si>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</si>
  <si>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</si>
  <si>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</si>
  <si>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</si>
  <si>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</si>
  <si>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</si>
  <si>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</si>
  <si>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</si>
  <si>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</si>
  <si>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</si>
  <si>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</si>
  <si>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</si>
  <si>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</si>
  <si>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</si>
  <si>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</si>
  <si>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</si>
  <si>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</si>
  <si>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</si>
  <si>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</si>
  <si>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</si>
  <si>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</si>
  <si>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</si>
  <si>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</si>
  <si>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</si>
  <si>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</si>
  <si>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</si>
  <si>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</si>
  <si>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</si>
  <si>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</si>
  <si>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</si>
  <si>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</si>
  <si>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</si>
  <si>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</si>
  <si>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</si>
  <si>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</si>
  <si>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</si>
  <si>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</si>
  <si>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</si>
  <si>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</si>
  <si>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</si>
  <si>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</si>
  <si>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</si>
  <si>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</si>
  <si>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</si>
  <si>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</si>
  <si>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</si>
  <si>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</si>
  <si>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</si>
  <si>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</si>
  <si>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</si>
  <si>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</si>
  <si>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</si>
  <si>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</si>
  <si>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</si>
  <si>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</si>
  <si>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</si>
  <si>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</si>
  <si>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</si>
  <si>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</si>
  <si>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</si>
  <si>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</si>
  <si>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</si>
  <si>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</si>
  <si>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</si>
  <si>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</si>
  <si>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</si>
  <si>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</si>
  <si>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</si>
  <si>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</si>
  <si>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</si>
  <si>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</si>
  <si>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</si>
  <si>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</si>
  <si>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</si>
  <si>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</si>
  <si>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</si>
  <si>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</si>
  <si>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</si>
  <si>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</si>
  <si>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</si>
  <si>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</si>
  <si>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</si>
  <si>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</si>
  <si>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</si>
  <si>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</si>
  <si>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</si>
  <si>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</si>
  <si>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</si>
  <si>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</si>
  <si>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</si>
  <si>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</si>
  <si>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</si>
  <si>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</si>
  <si>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</si>
  <si>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</si>
  <si>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</si>
  <si>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</si>
  <si>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</si>
  <si>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</si>
  <si>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</si>
  <si>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</si>
  <si>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</si>
  <si>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</si>
  <si>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</si>
  <si>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</si>
  <si>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</si>
  <si>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</si>
  <si>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</si>
  <si>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</si>
  <si>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</si>
  <si>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</si>
  <si>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</si>
  <si>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</si>
  <si>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</si>
  <si>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</si>
  <si>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</si>
  <si>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</si>
  <si>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</si>
  <si>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</si>
  <si>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</si>
  <si>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</si>
  <si>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</si>
  <si>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</si>
  <si>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</si>
  <si>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</si>
  <si>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</si>
  <si>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</si>
  <si>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</si>
  <si>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</si>
  <si>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</si>
  <si>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</si>
  <si>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</si>
  <si>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</si>
  <si>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</si>
  <si>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</si>
  <si>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</si>
  <si>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</si>
  <si>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</si>
  <si>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</si>
  <si>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</si>
  <si>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</si>
  <si>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</si>
  <si>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</si>
  <si>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</si>
  <si>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</si>
  <si>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</si>
  <si>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</si>
  <si>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</si>
  <si>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</si>
  <si>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</si>
  <si>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</si>
  <si>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</si>
  <si>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</si>
  <si>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</si>
  <si>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</si>
  <si>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</si>
  <si>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</si>
  <si>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</si>
  <si>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</si>
  <si>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</si>
  <si>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</si>
  <si>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</si>
  <si>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</si>
  <si>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</si>
  <si>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</si>
  <si>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</si>
  <si>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</si>
  <si>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</si>
  <si>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</si>
  <si>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</si>
  <si>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</si>
  <si>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</si>
  <si>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</si>
  <si>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</si>
  <si>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</si>
  <si>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</si>
  <si>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</si>
  <si>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</si>
  <si>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</si>
  <si>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</si>
  <si>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</si>
  <si>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</si>
  <si>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</si>
  <si>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</si>
  <si>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</si>
  <si>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</si>
  <si>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</si>
  <si>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</si>
  <si>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</si>
  <si>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</si>
  <si>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</si>
  <si>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</si>
  <si>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</si>
  <si>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</si>
  <si>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</si>
  <si>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</si>
  <si>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</si>
  <si>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</si>
  <si>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</si>
  <si>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</si>
  <si>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</si>
  <si>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</si>
  <si>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</si>
  <si>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</si>
  <si>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</si>
  <si>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</si>
  <si>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</si>
  <si>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</si>
  <si>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</si>
  <si>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</si>
  <si>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</si>
  <si>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</si>
  <si>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</si>
  <si>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</si>
  <si>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</si>
  <si>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</si>
  <si>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</si>
  <si>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</si>
  <si>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</si>
  <si>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</si>
  <si>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</si>
  <si>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</si>
  <si>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</si>
  <si>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</si>
  <si>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</si>
  <si>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</si>
  <si>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</si>
  <si>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</si>
  <si>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</si>
  <si>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</si>
  <si>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</si>
  <si>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</si>
  <si>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</si>
  <si>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</si>
  <si>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</si>
  <si>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</si>
  <si>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</si>
  <si>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</si>
  <si>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</si>
  <si>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</si>
  <si>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</si>
  <si>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</si>
  <si>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</si>
  <si>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</si>
  <si>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</si>
  <si>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</si>
  <si>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</si>
  <si>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</si>
  <si>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</si>
  <si>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</si>
  <si>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</si>
  <si>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</si>
  <si>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</si>
  <si>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</si>
  <si>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</si>
  <si>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</si>
  <si>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</si>
  <si>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</si>
  <si>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</si>
  <si>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</si>
  <si>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</si>
  <si>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</si>
  <si>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</si>
  <si>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</si>
  <si>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</si>
  <si>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</si>
  <si>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</si>
  <si>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</si>
  <si>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</si>
  <si>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</si>
  <si>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</si>
  <si>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</si>
  <si>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</si>
  <si>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</si>
  <si>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</si>
  <si>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</si>
  <si>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</si>
  <si>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</si>
  <si>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</si>
  <si>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</si>
  <si>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</si>
  <si>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</si>
  <si>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</si>
  <si>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</si>
  <si>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</si>
  <si>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</si>
  <si>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</si>
  <si>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</si>
  <si>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</si>
  <si>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</si>
  <si>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</si>
  <si>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</si>
  <si>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</si>
  <si>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</si>
  <si>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</si>
  <si>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</si>
  <si>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</si>
  <si>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</si>
  <si>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</si>
  <si>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</si>
  <si>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</si>
  <si>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</si>
  <si>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</si>
  <si>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</si>
  <si>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</si>
  <si>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</si>
  <si>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</si>
  <si>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</si>
  <si>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</si>
  <si>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</si>
  <si>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</si>
  <si>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</si>
  <si>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</si>
  <si>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</si>
  <si>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</si>
  <si>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</si>
  <si>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</si>
  <si>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</si>
  <si>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</si>
  <si>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</si>
  <si>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</si>
  <si>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</si>
  <si>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</si>
  <si>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</si>
  <si>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</si>
  <si>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</si>
  <si>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</si>
  <si>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</si>
  <si>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</si>
  <si>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</si>
  <si>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</si>
  <si>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</si>
  <si>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</si>
  <si>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</si>
  <si>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</si>
  <si>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</si>
  <si>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</si>
  <si>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</si>
  <si>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</si>
  <si>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</si>
  <si>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</si>
  <si>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</si>
  <si>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</si>
  <si>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</si>
  <si>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</si>
  <si>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</si>
  <si>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</si>
  <si>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</si>
  <si>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</si>
  <si>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</si>
  <si>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</si>
  <si>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</si>
  <si>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</si>
  <si>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</si>
  <si>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</si>
  <si>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</si>
  <si>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</si>
  <si>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</si>
  <si>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</si>
  <si>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</si>
  <si>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</si>
  <si>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</si>
  <si>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</si>
  <si>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</si>
  <si>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</si>
  <si>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</si>
  <si>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</si>
  <si>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</si>
  <si>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</si>
  <si>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</si>
  <si>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</si>
  <si>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</si>
  <si>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</si>
  <si>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</si>
  <si>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</si>
  <si>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</si>
  <si>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</si>
  <si>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</si>
  <si>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</si>
  <si>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</si>
  <si>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</si>
  <si>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</si>
  <si>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</si>
  <si>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</si>
  <si>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</si>
  <si>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</si>
  <si>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</si>
  <si>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</si>
  <si>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</si>
  <si>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</si>
  <si>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</si>
  <si>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</si>
  <si>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</si>
  <si>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</si>
  <si>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</si>
  <si>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</si>
  <si>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</si>
  <si>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</si>
  <si>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</si>
  <si>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</si>
  <si>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</si>
  <si>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</si>
  <si>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</si>
  <si>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</si>
  <si>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</si>
  <si>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</si>
  <si>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</si>
  <si>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</si>
  <si>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</si>
  <si>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</si>
  <si>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</si>
  <si>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</si>
  <si>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</si>
  <si>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</si>
  <si>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</si>
  <si>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</si>
  <si>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</si>
  <si>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</si>
  <si>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</si>
  <si>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</si>
  <si>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</si>
  <si>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</si>
  <si>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</si>
  <si>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</si>
  <si>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</si>
  <si>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</si>
  <si>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</si>
  <si>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</si>
  <si>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</si>
  <si>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</si>
  <si>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</si>
  <si>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</si>
  <si>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</si>
  <si>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</si>
  <si>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</si>
  <si>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</si>
  <si>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</si>
  <si>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</si>
  <si>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</si>
  <si>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</si>
  <si>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</si>
  <si>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</si>
  <si>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</si>
  <si>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</si>
  <si>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</si>
  <si>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</si>
  <si>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</si>
  <si>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</si>
  <si>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</si>
  <si>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</si>
  <si>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</si>
  <si>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</si>
  <si>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</si>
  <si>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</si>
  <si>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</si>
  <si>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</si>
  <si>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</si>
  <si>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</si>
  <si>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</si>
  <si>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</si>
  <si>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</si>
  <si>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</si>
  <si>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</si>
  <si>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</si>
  <si>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</si>
  <si>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</si>
  <si>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</si>
  <si>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</si>
  <si>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</si>
  <si>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</si>
  <si>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</si>
  <si>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</si>
  <si>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</si>
  <si>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</si>
  <si>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</si>
  <si>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</si>
  <si>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</si>
  <si>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</si>
  <si>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</si>
  <si>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</si>
  <si>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</si>
  <si>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</si>
  <si>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</si>
  <si>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</si>
  <si>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</si>
  <si>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</si>
  <si>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</si>
  <si>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</si>
  <si>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</si>
  <si>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</si>
  <si>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</si>
  <si>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</si>
  <si>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</si>
  <si>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</si>
  <si>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</si>
  <si>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</si>
  <si>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</si>
  <si>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</si>
  <si>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</si>
  <si>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</si>
  <si>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</si>
  <si>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</si>
  <si>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</si>
  <si>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</si>
  <si>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</si>
  <si>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</si>
  <si>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</si>
  <si>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</si>
  <si>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</si>
  <si>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</si>
  <si>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</si>
  <si>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</si>
  <si>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</si>
  <si>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</si>
  <si>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</si>
  <si>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</si>
  <si>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</si>
  <si>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</si>
  <si>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</si>
  <si>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</si>
  <si>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</si>
  <si>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</si>
  <si>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</si>
  <si>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</si>
  <si>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</si>
  <si>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</si>
  <si>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</si>
  <si>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</si>
  <si>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</si>
  <si>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</si>
  <si>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</si>
  <si>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</si>
  <si>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</si>
  <si>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</si>
  <si>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</si>
  <si>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</si>
  <si>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</si>
  <si>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</si>
  <si>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</si>
  <si>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</si>
  <si>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</si>
  <si>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</si>
  <si>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</si>
  <si>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</si>
  <si>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</si>
  <si>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</si>
  <si>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</si>
  <si>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</si>
  <si>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</si>
  <si>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</si>
  <si>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</si>
  <si>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</si>
  <si>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</si>
  <si>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</si>
  <si>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</si>
  <si>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</si>
  <si>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</si>
  <si>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</si>
  <si>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</si>
  <si>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</si>
  <si>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</si>
  <si>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</si>
  <si>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</si>
  <si>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</si>
  <si>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</si>
  <si>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</si>
  <si>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</si>
  <si>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</si>
  <si>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</si>
  <si>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</si>
  <si>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</si>
  <si>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</si>
  <si>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</si>
  <si>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</si>
  <si>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</si>
  <si>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</si>
  <si>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</si>
  <si>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</si>
  <si>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</si>
  <si>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</si>
  <si>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</si>
  <si>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</si>
  <si>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</si>
  <si>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</si>
  <si>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</si>
  <si>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</si>
  <si>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</si>
  <si>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</si>
  <si>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</si>
  <si>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</si>
  <si>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</si>
  <si>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</si>
  <si>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</si>
  <si>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</si>
  <si>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</si>
  <si>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</si>
  <si>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</si>
  <si>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</si>
  <si>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</si>
  <si>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</si>
  <si>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</si>
  <si>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</si>
  <si>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</si>
  <si>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</si>
  <si>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</si>
  <si>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</si>
  <si>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</si>
  <si>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</si>
  <si>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</si>
  <si>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</si>
  <si>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</si>
  <si>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</si>
  <si>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</si>
  <si>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</si>
  <si>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</si>
  <si>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</si>
  <si>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</si>
  <si>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</si>
  <si>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</si>
  <si>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</si>
  <si>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</si>
  <si>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</si>
  <si>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</si>
  <si>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</si>
  <si>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</si>
  <si>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</si>
  <si>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</si>
  <si>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</si>
  <si>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</si>
  <si>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</si>
  <si>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</si>
  <si>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</si>
  <si>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</si>
  <si>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</si>
  <si>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</si>
  <si>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</si>
  <si>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</si>
  <si>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</si>
  <si>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</si>
  <si>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</si>
  <si>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</si>
  <si>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</si>
  <si>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</si>
  <si>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</si>
  <si>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</si>
  <si>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</si>
  <si>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</si>
  <si>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</si>
  <si>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</si>
  <si>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</si>
  <si>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</si>
  <si>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</si>
  <si>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</si>
  <si>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</si>
  <si>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</si>
  <si>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</si>
  <si>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</si>
  <si>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</si>
  <si>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</si>
  <si>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</si>
  <si>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</si>
  <si>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</si>
  <si>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</si>
  <si>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</si>
  <si>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</si>
  <si>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</si>
  <si>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</si>
  <si>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</si>
  <si>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</si>
  <si>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</si>
  <si>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</si>
  <si>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</si>
  <si>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</si>
  <si>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</si>
  <si>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</si>
  <si>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</si>
  <si>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</si>
  <si>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</si>
  <si>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</si>
  <si>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</si>
  <si>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</si>
  <si>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</si>
  <si>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</si>
  <si>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</si>
  <si>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</si>
  <si>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</si>
  <si>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</si>
  <si>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</si>
  <si>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</si>
  <si>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</si>
  <si>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</si>
  <si>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</si>
  <si>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</si>
  <si>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</si>
  <si>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</si>
  <si>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</si>
  <si>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</si>
  <si>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</si>
  <si>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</si>
  <si>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</si>
  <si>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</si>
  <si>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</si>
  <si>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</si>
  <si>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</si>
  <si>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</si>
  <si>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</si>
  <si>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</si>
  <si>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</si>
  <si>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</si>
  <si>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</si>
  <si>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</si>
  <si>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</si>
  <si>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</si>
  <si>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</si>
  <si>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</si>
  <si>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</si>
  <si>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</si>
  <si>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</si>
  <si>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</si>
  <si>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</si>
  <si>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</si>
  <si>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</si>
  <si>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</si>
  <si>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</si>
  <si>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</si>
  <si>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</si>
  <si>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</si>
  <si>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</si>
  <si>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</si>
  <si>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</si>
  <si>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</si>
  <si>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</si>
  <si>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</si>
  <si>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</si>
  <si>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</si>
  <si>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</si>
  <si>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</si>
  <si>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</si>
  <si>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</si>
  <si>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</si>
  <si>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</si>
  <si>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</si>
  <si>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</si>
  <si>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</si>
  <si>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</si>
  <si>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</si>
  <si>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</si>
  <si>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</si>
  <si>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</si>
  <si>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</si>
  <si>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</si>
  <si>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</si>
  <si>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</si>
  <si>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</si>
  <si>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</si>
  <si>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</si>
  <si>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</si>
  <si>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</si>
  <si>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</si>
  <si>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</si>
  <si>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</si>
  <si>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</si>
  <si>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</si>
  <si>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</si>
  <si>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</si>
  <si>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</si>
  <si>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</si>
  <si>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</si>
  <si>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</si>
  <si>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</si>
  <si>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</si>
  <si>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</si>
  <si>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</si>
  <si>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</si>
  <si>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</si>
  <si>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</si>
  <si>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</si>
  <si>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</si>
  <si>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</si>
  <si>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</si>
  <si>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</si>
  <si>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</si>
  <si>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</si>
  <si>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</si>
  <si>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</si>
  <si>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</si>
  <si>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</si>
  <si>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</si>
  <si>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</si>
  <si>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</si>
  <si>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</si>
  <si>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</si>
  <si>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</si>
  <si>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</si>
  <si>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</si>
  <si>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</si>
  <si>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</si>
  <si>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</si>
  <si>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</si>
  <si>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</si>
  <si>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</si>
  <si>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</si>
  <si>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</si>
  <si>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</si>
  <si>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</si>
  <si>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</si>
  <si>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</si>
  <si>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</si>
  <si>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</si>
  <si>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</si>
  <si>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</si>
  <si>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</si>
  <si>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</si>
  <si>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</si>
  <si>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</si>
  <si>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</si>
  <si>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</si>
  <si>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</si>
  <si>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</si>
  <si>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</si>
  <si>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</si>
  <si>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</si>
  <si>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</si>
  <si>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</si>
  <si>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</si>
  <si>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</si>
  <si>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</si>
  <si>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</si>
  <si>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</si>
  <si>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</si>
  <si>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</si>
  <si>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</si>
  <si>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</si>
  <si>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</si>
  <si>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</si>
  <si>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</si>
  <si>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</si>
  <si>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</si>
  <si>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</si>
  <si>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</si>
  <si>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</si>
  <si>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</si>
  <si>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</si>
  <si>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</si>
  <si>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</si>
  <si>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</si>
  <si>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</si>
  <si>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</si>
  <si>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</si>
  <si>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</si>
  <si>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</si>
  <si>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</si>
  <si>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</si>
  <si>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</si>
  <si>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</si>
  <si>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</si>
  <si>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</si>
  <si>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</si>
  <si>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</si>
  <si>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</si>
  <si>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</si>
  <si>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</si>
  <si>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</si>
  <si>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</si>
  <si>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</si>
  <si>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</si>
  <si>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</si>
  <si>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</si>
  <si>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</si>
  <si>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</si>
  <si>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</si>
  <si>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</si>
  <si>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</si>
  <si>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</si>
  <si>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</si>
  <si>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</si>
  <si>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</si>
  <si>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</si>
  <si>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</si>
  <si>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</si>
  <si>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</si>
  <si>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</si>
  <si>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</si>
  <si>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</si>
  <si>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</si>
  <si>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</si>
  <si>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</si>
  <si>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</si>
  <si>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</si>
  <si>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</si>
  <si>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</si>
  <si>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</si>
  <si>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</si>
  <si>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</si>
  <si>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</si>
  <si>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</si>
  <si>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</si>
  <si>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</si>
  <si>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</si>
  <si>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</si>
  <si>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</si>
  <si>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</si>
  <si>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</si>
  <si>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</si>
  <si>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</si>
  <si>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</si>
  <si>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</si>
  <si>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</si>
  <si>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</si>
  <si>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</si>
  <si>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</si>
  <si>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</si>
  <si>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</si>
  <si>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</si>
  <si>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</si>
  <si>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</si>
  <si>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</si>
  <si>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</si>
  <si>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</si>
  <si>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</si>
  <si>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</si>
  <si>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</si>
  <si>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</si>
  <si>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</si>
  <si>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</si>
  <si>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</si>
  <si>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</si>
  <si>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</si>
  <si>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</si>
  <si>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</si>
  <si>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</si>
  <si>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</si>
  <si>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</si>
  <si>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</si>
  <si>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</si>
  <si>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</si>
  <si>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</si>
  <si>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</si>
  <si>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</si>
  <si>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</si>
  <si>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</si>
  <si>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</si>
  <si>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</si>
  <si>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</si>
  <si>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</si>
  <si>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</si>
  <si>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</si>
  <si>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</si>
  <si>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</si>
  <si>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</si>
  <si>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</si>
  <si>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</si>
  <si>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</si>
  <si>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</si>
  <si>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</si>
  <si>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</si>
  <si>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</si>
  <si>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</si>
  <si>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</si>
  <si>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</si>
  <si>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</si>
  <si>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</si>
  <si>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</si>
  <si>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</si>
  <si>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</si>
  <si>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</si>
  <si>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</si>
  <si>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</si>
  <si>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</si>
  <si>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</si>
  <si>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</si>
  <si>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</si>
  <si>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</si>
  <si>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</si>
  <si>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</si>
  <si>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</si>
  <si>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</si>
  <si>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</si>
  <si>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</si>
  <si>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</si>
  <si>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</si>
  <si>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</si>
  <si>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</si>
  <si>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</si>
  <si>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</si>
  <si>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</si>
  <si>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</si>
  <si>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</si>
  <si>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</si>
  <si>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</si>
  <si>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</si>
  <si>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</si>
  <si>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</si>
  <si>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</si>
  <si>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</si>
  <si>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</si>
  <si>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</si>
  <si>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</si>
  <si>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</si>
  <si>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</si>
  <si>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</si>
  <si>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</si>
  <si>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</si>
  <si>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</si>
  <si>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</si>
  <si>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</si>
  <si>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</si>
  <si>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</si>
  <si>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</si>
  <si>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</si>
  <si>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</si>
  <si>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</si>
  <si>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</si>
  <si>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</si>
  <si>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</si>
  <si>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</si>
  <si>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</si>
  <si>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</si>
  <si>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</si>
  <si>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</si>
  <si>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</si>
  <si>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</si>
  <si>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</si>
  <si>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</si>
  <si>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</si>
  <si>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</si>
  <si>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</si>
  <si>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</si>
  <si>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</si>
  <si>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</si>
  <si>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</si>
  <si>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</si>
  <si>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</si>
  <si>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</si>
  <si>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</si>
  <si>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</si>
  <si>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</si>
  <si>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</si>
  <si>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</si>
  <si>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</si>
  <si>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</si>
  <si>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</si>
  <si>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</si>
  <si>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</si>
  <si>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</si>
  <si>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</si>
  <si>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</si>
  <si>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</si>
  <si>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</si>
  <si>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</si>
  <si>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</si>
  <si>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</si>
  <si>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</si>
  <si>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</si>
  <si>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</si>
  <si>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</si>
  <si>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</si>
  <si>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</si>
  <si>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</si>
  <si>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</si>
  <si>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</si>
  <si>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</si>
  <si>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</si>
  <si>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</si>
  <si>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</si>
  <si>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</si>
  <si>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</si>
  <si>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</si>
  <si>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</si>
  <si>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</si>
  <si>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</si>
  <si>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</si>
  <si>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</si>
  <si>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</si>
  <si>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</si>
  <si>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</si>
  <si>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</si>
  <si>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</si>
  <si>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</si>
  <si>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</si>
  <si>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</si>
  <si>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</si>
  <si>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</si>
  <si>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</si>
  <si>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</si>
  <si>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</si>
  <si>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</si>
  <si>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</si>
  <si>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</si>
  <si>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</si>
  <si>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</si>
  <si>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</si>
  <si>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</si>
  <si>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</si>
  <si>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</si>
  <si>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</si>
  <si>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</si>
  <si>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</si>
  <si>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</si>
  <si>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</si>
  <si>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</si>
  <si>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</si>
  <si>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</si>
  <si>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</si>
  <si>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</si>
  <si>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</si>
  <si>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</si>
  <si>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</si>
  <si>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</si>
  <si>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</si>
  <si>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</si>
  <si>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</si>
  <si>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</si>
  <si>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</si>
  <si>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</si>
  <si>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</si>
  <si>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</si>
  <si>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</si>
  <si>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</si>
  <si>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</si>
  <si>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</si>
  <si>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</si>
  <si>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</si>
  <si>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</si>
  <si>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</si>
  <si>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</si>
  <si>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</si>
  <si>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</si>
  <si>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</si>
  <si>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</si>
  <si>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</si>
  <si>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</si>
  <si>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</si>
  <si>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</si>
  <si>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</si>
  <si>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</si>
  <si>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</si>
  <si>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</si>
  <si>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</si>
  <si>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</si>
  <si>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</si>
  <si>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</si>
  <si>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</si>
  <si>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</si>
  <si>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</si>
  <si>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</si>
  <si>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</si>
  <si>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</si>
  <si>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</si>
  <si>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</si>
  <si>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</si>
  <si>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</si>
  <si>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</si>
  <si>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</si>
  <si>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</si>
  <si>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</si>
  <si>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</si>
  <si>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</si>
  <si>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</si>
  <si>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</si>
  <si>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</si>
  <si>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</si>
  <si>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</si>
  <si>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</si>
  <si>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</si>
  <si>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</si>
  <si>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</si>
  <si>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</si>
  <si>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</si>
  <si>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</si>
  <si>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</si>
  <si>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</si>
  <si>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</si>
  <si>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</si>
  <si>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</si>
  <si>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</si>
  <si>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</si>
  <si>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</si>
  <si>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</si>
  <si>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</si>
  <si>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</si>
  <si>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</si>
  <si>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</si>
  <si>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</si>
  <si>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</si>
  <si>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</si>
  <si>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</si>
  <si>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</si>
  <si>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</si>
  <si>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</si>
  <si>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</si>
  <si>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</si>
  <si>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</si>
  <si>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</si>
  <si>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</si>
  <si>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</si>
  <si>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</si>
  <si>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</si>
  <si>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</si>
  <si>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</si>
  <si>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</si>
  <si>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</si>
  <si>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</si>
  <si>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</si>
  <si>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</si>
  <si>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</si>
  <si>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</si>
  <si>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</si>
  <si>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</si>
  <si>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</si>
  <si>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</si>
  <si>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</si>
  <si>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</si>
  <si>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</si>
  <si>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</si>
  <si>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</si>
  <si>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</si>
  <si>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</si>
  <si>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</si>
  <si>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</si>
  <si>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</si>
  <si>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</si>
  <si>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</si>
  <si>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</si>
  <si>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</si>
  <si>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</si>
  <si>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</si>
  <si>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</si>
  <si>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</si>
  <si>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</si>
  <si>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</si>
  <si>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</si>
  <si>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</si>
  <si>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</si>
  <si>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</si>
  <si>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</si>
  <si>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</si>
  <si>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</si>
  <si>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</si>
  <si>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</si>
  <si>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</si>
  <si>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</si>
  <si>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</si>
  <si>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</si>
  <si>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</si>
  <si>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</si>
  <si>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</si>
  <si>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</si>
  <si>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</si>
  <si>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</si>
  <si>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</si>
  <si>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</si>
  <si>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</si>
  <si>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</si>
  <si>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</si>
  <si>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</si>
  <si>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</si>
  <si>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</si>
  <si>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</si>
  <si>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</si>
  <si>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</si>
  <si>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</si>
  <si>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</si>
  <si>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</si>
  <si>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</si>
  <si>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</si>
  <si>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</si>
  <si>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</si>
  <si>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</si>
  <si>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</si>
  <si>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</si>
  <si>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</si>
  <si>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</si>
  <si>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</si>
  <si>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</si>
  <si>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</si>
  <si>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</si>
  <si>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</si>
  <si>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</si>
  <si>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</si>
  <si>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</si>
  <si>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</si>
  <si>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</si>
  <si>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</si>
  <si>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</si>
  <si>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</si>
  <si>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</si>
  <si>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</si>
  <si>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</si>
  <si>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</si>
  <si>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</si>
  <si>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</si>
  <si>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</si>
  <si>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</si>
  <si>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</si>
  <si>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</si>
  <si>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</si>
  <si>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</si>
  <si>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</si>
  <si>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</si>
  <si>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</si>
  <si>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</si>
  <si>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</si>
  <si>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</si>
  <si>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</si>
  <si>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</si>
  <si>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</si>
  <si>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</si>
  <si>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</si>
  <si>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</si>
  <si>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</si>
  <si>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</si>
  <si>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</si>
  <si>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</si>
  <si>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</si>
  <si>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</si>
  <si>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</si>
  <si>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</si>
  <si>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</si>
  <si>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</si>
  <si>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</si>
  <si>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</si>
  <si>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</si>
  <si>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</si>
  <si>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</si>
  <si>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</si>
  <si>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</si>
  <si>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</si>
  <si>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</si>
  <si>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</si>
  <si>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</si>
  <si>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</si>
  <si>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</si>
  <si>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</si>
  <si>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</si>
  <si>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</si>
  <si>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</si>
  <si>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</si>
  <si>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</si>
  <si>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</si>
  <si>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</si>
  <si>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</si>
  <si>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</si>
  <si>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</si>
  <si>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</si>
  <si>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</si>
  <si>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</si>
  <si>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</si>
  <si>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</si>
  <si>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</si>
  <si>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</si>
  <si>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</si>
  <si>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</si>
  <si>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</si>
  <si>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</si>
  <si>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</si>
  <si>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</si>
  <si>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</si>
  <si>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</si>
  <si>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</si>
  <si>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</si>
  <si>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</si>
  <si>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</si>
  <si>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</si>
  <si>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</si>
  <si>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</si>
  <si>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</si>
  <si>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</si>
  <si>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</si>
  <si>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</si>
  <si>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</si>
  <si>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</si>
  <si>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</si>
  <si>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</si>
  <si>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</si>
  <si>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</si>
  <si>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</si>
  <si>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</si>
  <si>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</si>
  <si>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</si>
  <si>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</si>
  <si>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</si>
  <si>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</si>
  <si>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</si>
  <si>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</si>
  <si>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</si>
  <si>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</si>
  <si>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</si>
  <si>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</si>
  <si>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</si>
  <si>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</si>
  <si>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</si>
  <si>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</si>
  <si>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</si>
  <si>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</si>
  <si>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</si>
  <si>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</si>
  <si>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</si>
  <si>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</si>
  <si>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</si>
  <si>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</si>
  <si>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</si>
  <si>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</si>
  <si>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</si>
  <si>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</si>
  <si>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</si>
  <si>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</si>
  <si>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</si>
  <si>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</si>
  <si>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</si>
  <si>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</si>
  <si>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</si>
  <si>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</si>
  <si>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</si>
  <si>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</si>
  <si>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</si>
  <si>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</si>
  <si>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</si>
  <si>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</si>
  <si>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</si>
  <si>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</si>
  <si>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</si>
  <si>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</si>
  <si>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</si>
  <si>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</si>
  <si>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</si>
  <si>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</si>
  <si>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</si>
  <si>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</si>
  <si>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</si>
  <si>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</si>
  <si>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</si>
  <si>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</si>
  <si>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</si>
  <si>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</si>
  <si>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</si>
  <si>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</si>
  <si>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</si>
  <si>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</si>
  <si>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</si>
  <si>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</si>
  <si>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</si>
  <si>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</si>
  <si>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</si>
  <si>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</si>
  <si>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</si>
  <si>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</si>
  <si>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</si>
  <si>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</si>
  <si>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</si>
  <si>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</si>
  <si>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</si>
  <si>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</si>
  <si>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</si>
  <si>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</si>
  <si>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</si>
  <si>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</si>
  <si>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</si>
  <si>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</si>
  <si>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</si>
  <si>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</si>
  <si>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</si>
  <si>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</si>
  <si>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</si>
  <si>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</si>
  <si>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</si>
  <si>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</si>
  <si>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</si>
  <si>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</si>
  <si>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</si>
  <si>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</si>
  <si>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</si>
  <si>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</si>
  <si>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</si>
  <si>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</si>
  <si>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</si>
  <si>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</si>
  <si>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</si>
  <si>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</si>
  <si>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</si>
  <si>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</si>
  <si>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</si>
  <si>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</si>
  <si>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</si>
  <si>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</si>
  <si>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</si>
  <si>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</si>
  <si>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</si>
  <si>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</si>
  <si>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</si>
  <si>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</si>
  <si>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</si>
  <si>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</si>
  <si>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</si>
  <si>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</si>
  <si>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</si>
  <si>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</si>
  <si>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</si>
  <si>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</si>
  <si>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</si>
  <si>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</si>
  <si>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</si>
  <si>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</si>
  <si>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</si>
  <si>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</si>
  <si>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</si>
  <si>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</si>
  <si>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</si>
  <si>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</si>
  <si>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</si>
  <si>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</si>
  <si>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</si>
  <si>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</si>
  <si>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</si>
  <si>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</si>
  <si>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</si>
  <si>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</si>
  <si>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</si>
  <si>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</si>
  <si>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</si>
  <si>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</si>
  <si>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</si>
  <si>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</si>
  <si>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</si>
  <si>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</si>
  <si>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</si>
  <si>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</si>
  <si>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</si>
  <si>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</si>
  <si>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</si>
  <si>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</si>
  <si>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</si>
  <si>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</si>
  <si>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</si>
  <si>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</si>
  <si>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</si>
  <si>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</si>
  <si>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</si>
  <si>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</si>
  <si>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</si>
  <si>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</si>
  <si>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</si>
  <si>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</si>
  <si>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</si>
  <si>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</si>
  <si>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</si>
  <si>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</si>
  <si>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</si>
  <si>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</si>
  <si>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</si>
  <si>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</si>
  <si>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</si>
  <si>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</si>
  <si>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</si>
  <si>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</si>
  <si>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</si>
  <si>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</si>
  <si>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</si>
  <si>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</si>
  <si>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</si>
  <si>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</si>
  <si>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</si>
  <si>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</si>
  <si>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</si>
  <si>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</si>
  <si>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</si>
  <si>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</si>
  <si>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</si>
  <si>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</si>
  <si>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</si>
  <si>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</si>
  <si>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</si>
  <si>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</si>
  <si>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</si>
  <si>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</si>
  <si>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</si>
  <si>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</si>
  <si>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</si>
  <si>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</si>
  <si>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</si>
  <si>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</si>
  <si>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</si>
  <si>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</si>
  <si>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</si>
  <si>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</si>
  <si>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</si>
  <si>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</si>
  <si>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</si>
  <si>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</si>
  <si>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</si>
  <si>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</si>
  <si>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</si>
  <si>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</si>
  <si>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</si>
  <si>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</si>
  <si>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</si>
  <si>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</si>
  <si>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</si>
  <si>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</si>
  <si>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</si>
  <si>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</si>
  <si>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</si>
  <si>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</si>
  <si>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</si>
  <si>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</si>
  <si>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</si>
  <si>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</si>
  <si>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</si>
  <si>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</si>
  <si>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</si>
  <si>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</si>
  <si>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</si>
  <si>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</si>
  <si>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</si>
  <si>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</si>
  <si>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</si>
  <si>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</si>
  <si>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</si>
  <si>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</si>
  <si>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</si>
  <si>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</si>
  <si>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</si>
  <si>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</si>
  <si>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</si>
  <si>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</si>
  <si>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</si>
  <si>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</si>
  <si>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</si>
  <si>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</si>
  <si>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</si>
  <si>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</si>
  <si>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</si>
  <si>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</si>
  <si>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</si>
  <si>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</si>
  <si>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</si>
  <si>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</si>
  <si>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</si>
  <si>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</si>
  <si>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</si>
  <si>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</si>
  <si>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</si>
  <si>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</si>
  <si>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</si>
  <si>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</si>
  <si>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</si>
  <si>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</si>
  <si>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</si>
  <si>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</si>
  <si>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</si>
  <si>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</si>
  <si>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</si>
  <si>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</si>
  <si>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</si>
  <si>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</si>
  <si>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</si>
  <si>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</si>
  <si>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</si>
  <si>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</si>
  <si>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</si>
  <si>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</si>
  <si>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</si>
  <si>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</si>
  <si>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</si>
  <si>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</si>
  <si>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</si>
  <si>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</si>
  <si>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</si>
  <si>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</si>
  <si>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</si>
  <si>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</si>
  <si>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</si>
  <si>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</si>
  <si>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</si>
  <si>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</si>
  <si>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</si>
  <si>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</si>
  <si>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</si>
  <si>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</si>
  <si>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</si>
  <si>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</si>
  <si>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</si>
  <si>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</si>
  <si>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</si>
  <si>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</si>
  <si>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</si>
  <si>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</si>
  <si>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</si>
  <si>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</si>
  <si>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</si>
  <si>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</si>
  <si>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</si>
  <si>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</si>
  <si>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</si>
  <si>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</si>
  <si>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</si>
  <si>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</si>
  <si>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</si>
  <si>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</si>
  <si>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</si>
  <si>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</si>
  <si>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</si>
  <si>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</si>
  <si>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</si>
  <si>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</si>
  <si>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</si>
  <si>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</si>
  <si>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</si>
  <si>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</si>
  <si>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</si>
  <si>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</si>
  <si>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</si>
  <si>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</si>
  <si>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</si>
  <si>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</si>
  <si>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</si>
  <si>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</si>
  <si>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</si>
  <si>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</si>
  <si>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</si>
  <si>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</si>
  <si>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</si>
  <si>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</si>
  <si>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</si>
  <si>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</si>
  <si>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</si>
  <si>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</si>
  <si>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</si>
  <si>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</si>
  <si>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</si>
  <si>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</si>
  <si>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</si>
  <si>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</si>
  <si>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</si>
  <si>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</si>
  <si>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</si>
  <si>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</si>
  <si>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</si>
  <si>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</si>
  <si>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</si>
  <si>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</si>
  <si>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</si>
  <si>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</si>
  <si>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</si>
  <si>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</si>
  <si>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</si>
  <si>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</si>
  <si>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</si>
  <si>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</si>
  <si>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</si>
  <si>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</si>
  <si>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</si>
  <si>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</si>
  <si>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</si>
  <si>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</si>
  <si>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</si>
  <si>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</si>
  <si>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</si>
  <si>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</si>
  <si>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</si>
  <si>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</si>
  <si>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</si>
  <si>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</si>
  <si>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</si>
  <si>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</si>
  <si>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</si>
  <si>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</si>
  <si>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</si>
  <si>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</si>
  <si>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</si>
  <si>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</si>
  <si>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</si>
  <si>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</si>
  <si>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</si>
  <si>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</si>
  <si>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</si>
  <si>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</si>
  <si>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</si>
  <si>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</si>
  <si>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</si>
  <si>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</si>
  <si>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</si>
  <si>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</si>
  <si>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</si>
  <si>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</si>
  <si>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</si>
  <si>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</si>
  <si>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</si>
  <si>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</si>
  <si>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</si>
  <si>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</si>
  <si>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</si>
  <si>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</si>
  <si>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</si>
  <si>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</si>
  <si>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</si>
  <si>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</si>
  <si>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</si>
  <si>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</si>
  <si>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</si>
  <si>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</si>
  <si>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</si>
  <si>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</si>
  <si>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</si>
  <si>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</si>
  <si>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</si>
  <si>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</si>
  <si>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</si>
  <si>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</si>
  <si>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</si>
  <si>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</si>
  <si>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</si>
  <si>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</si>
  <si>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</si>
  <si>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</si>
  <si>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</si>
  <si>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</si>
  <si>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</si>
  <si>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</si>
  <si>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</si>
  <si>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</si>
  <si>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</si>
  <si>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</si>
  <si>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</si>
  <si>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</si>
  <si>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</si>
  <si>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</si>
  <si>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</si>
  <si>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</si>
  <si>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</si>
  <si>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</si>
  <si>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</si>
  <si>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</si>
  <si>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</si>
  <si>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</si>
  <si>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</si>
  <si>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</si>
  <si>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</si>
  <si>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</si>
  <si>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</si>
  <si>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</si>
  <si>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</si>
  <si>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</si>
  <si>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</si>
  <si>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</si>
  <si>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</si>
  <si>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</si>
  <si>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</si>
  <si>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</si>
  <si>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</si>
  <si>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</si>
  <si>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</si>
  <si>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</si>
  <si>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</si>
  <si>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</si>
  <si>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</si>
  <si>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</si>
  <si>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</si>
  <si>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</si>
  <si>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</si>
  <si>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</si>
  <si>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</si>
  <si>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</si>
  <si>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</si>
  <si>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</si>
  <si>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</si>
  <si>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</si>
  <si>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</si>
  <si>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</si>
  <si>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</si>
  <si>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</si>
  <si>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</si>
  <si>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</si>
  <si>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</si>
  <si>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</si>
  <si>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</si>
  <si>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</si>
  <si>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</si>
  <si>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</si>
  <si>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</si>
  <si>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</si>
  <si>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</si>
  <si>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</si>
  <si>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</si>
  <si>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</si>
  <si>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</si>
  <si>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</si>
  <si>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</si>
  <si>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</si>
  <si>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</si>
  <si>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</si>
  <si>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</si>
  <si>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</si>
  <si>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</si>
  <si>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</si>
  <si>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</si>
  <si>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</si>
  <si>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</si>
  <si>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</si>
  <si>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</si>
  <si>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</si>
  <si>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</si>
  <si>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</si>
  <si>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</si>
  <si>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</si>
  <si>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</si>
  <si>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</si>
  <si>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</si>
  <si>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</si>
  <si>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</si>
  <si>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</si>
  <si>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</si>
  <si>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</si>
  <si>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</si>
  <si>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</si>
  <si>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</si>
  <si>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</si>
  <si>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</si>
  <si>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</si>
  <si>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</si>
  <si>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</si>
  <si>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</si>
  <si>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</si>
  <si>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</si>
  <si>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</si>
  <si>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</si>
  <si>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</si>
  <si>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</si>
  <si>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</si>
  <si>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</si>
  <si>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</si>
  <si>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</si>
  <si>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</si>
  <si>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</si>
  <si>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</si>
  <si>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</si>
  <si>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</si>
  <si>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</si>
  <si>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</si>
  <si>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</si>
  <si>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</si>
  <si>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</si>
  <si>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</si>
  <si>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</si>
  <si>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</si>
  <si>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</si>
  <si>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</si>
  <si>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</si>
  <si>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</si>
  <si>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</si>
  <si>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</si>
  <si>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</si>
  <si>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</si>
  <si>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</si>
  <si>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</si>
  <si>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</si>
  <si>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</si>
  <si>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</si>
  <si>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</si>
  <si>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</si>
  <si>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</si>
  <si>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</si>
  <si>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</si>
  <si>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</si>
  <si>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</si>
  <si>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</si>
  <si>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</si>
  <si>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</si>
  <si>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</si>
  <si>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</si>
  <si>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</si>
  <si>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</si>
  <si>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</si>
  <si>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</si>
  <si>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</si>
  <si>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</si>
  <si>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</si>
  <si>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</si>
  <si>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</si>
  <si>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</si>
  <si>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</si>
  <si>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</si>
  <si>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</si>
  <si>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</si>
  <si>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</si>
  <si>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</si>
  <si>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</si>
  <si>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</si>
  <si>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</si>
  <si>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</si>
  <si>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</si>
  <si>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</si>
  <si>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</si>
  <si>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</si>
  <si>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</si>
  <si>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</si>
  <si>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</si>
  <si>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</si>
  <si>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</si>
  <si>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</si>
  <si>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</si>
  <si>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</si>
  <si>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</si>
  <si>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</si>
  <si>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</si>
  <si>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</si>
  <si>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</si>
  <si>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</si>
  <si>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</si>
  <si>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</si>
  <si>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</si>
  <si>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</si>
  <si>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</si>
  <si>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</si>
  <si>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</si>
  <si>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</si>
  <si>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</si>
  <si>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</si>
  <si>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</si>
  <si>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</si>
  <si>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</si>
  <si>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</si>
  <si>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</si>
  <si>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</si>
  <si>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</si>
  <si>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</si>
  <si>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</si>
  <si>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</si>
  <si>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</si>
  <si>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</si>
  <si>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</si>
  <si>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</si>
  <si>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</si>
  <si>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</si>
  <si>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</si>
  <si>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</si>
  <si>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</si>
  <si>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</si>
  <si>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</si>
  <si>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</si>
  <si>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</si>
  <si>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</si>
  <si>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</si>
  <si>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</si>
  <si>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</si>
  <si>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</si>
  <si>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</si>
  <si>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</si>
  <si>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</si>
  <si>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</si>
  <si>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</si>
  <si>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</si>
  <si>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</si>
  <si>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</si>
  <si>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</si>
  <si>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</si>
  <si>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</si>
  <si>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</si>
  <si>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</si>
  <si>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</si>
  <si>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</si>
  <si>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</si>
  <si>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</si>
  <si>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</si>
  <si>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</si>
  <si>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</si>
  <si>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</si>
  <si>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</si>
  <si>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</si>
  <si>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</si>
  <si>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</si>
  <si>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</si>
  <si>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</si>
  <si>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</si>
  <si>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</si>
  <si>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</si>
  <si>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</si>
  <si>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</si>
  <si>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</si>
  <si>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</si>
  <si>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</si>
  <si>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</si>
  <si>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</si>
  <si>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</si>
  <si>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</si>
  <si>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</si>
  <si>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</si>
  <si>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</si>
  <si>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</si>
  <si>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</si>
  <si>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</si>
  <si>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</si>
  <si>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</si>
  <si>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</si>
  <si>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</si>
  <si>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</si>
  <si>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</si>
  <si>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</si>
  <si>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</si>
  <si>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</si>
  <si>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</si>
  <si>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</si>
  <si>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</si>
  <si>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</si>
  <si>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</si>
  <si>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</si>
  <si>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</si>
  <si>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</si>
  <si>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</si>
  <si>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</si>
  <si>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</si>
  <si>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</si>
  <si>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</si>
  <si>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</si>
  <si>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</si>
  <si>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</si>
  <si>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</si>
  <si>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</si>
  <si>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</si>
  <si>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</si>
  <si>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</si>
  <si>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</si>
  <si>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</si>
  <si>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</si>
  <si>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</si>
  <si>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</si>
  <si>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</si>
  <si>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</si>
  <si>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</si>
  <si>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</si>
  <si>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</si>
  <si>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</si>
  <si>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</si>
  <si>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</si>
  <si>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</si>
  <si>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</si>
  <si>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</si>
  <si>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</si>
  <si>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</si>
  <si>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</si>
  <si>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</si>
  <si>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</si>
  <si>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</si>
  <si>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</si>
  <si>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</si>
  <si>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</si>
  <si>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</si>
  <si>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</si>
  <si>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</si>
  <si>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</si>
  <si>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</si>
  <si>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</si>
  <si>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</si>
  <si>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</si>
  <si>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</si>
  <si>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</si>
  <si>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</si>
  <si>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</si>
  <si>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</si>
  <si>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</si>
  <si>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</si>
  <si>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</si>
  <si>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</si>
  <si>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</si>
  <si>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</si>
  <si>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</si>
  <si>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</si>
  <si>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</si>
  <si>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</si>
  <si>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</si>
  <si>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</si>
  <si>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</si>
  <si>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</si>
  <si>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</si>
  <si>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</si>
  <si>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</si>
  <si>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</si>
  <si>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</si>
  <si>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</si>
  <si>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</si>
  <si>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</si>
  <si>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</si>
  <si>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</si>
  <si>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</si>
  <si>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</si>
  <si>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</si>
  <si>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</si>
  <si>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</si>
  <si>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</si>
  <si>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</si>
  <si>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</si>
  <si>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</si>
  <si>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</si>
  <si>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</si>
  <si>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</si>
  <si>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</si>
  <si>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</si>
  <si>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</si>
  <si>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</si>
  <si>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</si>
  <si>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</si>
  <si>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</si>
  <si>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</si>
  <si>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</si>
  <si>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</si>
  <si>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</si>
  <si>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</si>
  <si>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</si>
  <si>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</si>
  <si>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</si>
  <si>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</si>
  <si>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</si>
  <si>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</si>
  <si>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</si>
  <si>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</si>
  <si>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</si>
  <si>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</si>
  <si>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</si>
  <si>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</si>
  <si>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</si>
  <si>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</si>
  <si>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</si>
  <si>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</si>
  <si>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</si>
  <si>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</si>
  <si>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</si>
  <si>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</si>
  <si>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</si>
  <si>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</si>
  <si>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</si>
  <si>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</si>
  <si>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</si>
  <si>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</si>
  <si>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</si>
  <si>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</si>
  <si>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</si>
  <si>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</si>
  <si>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</si>
  <si>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</si>
  <si>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</si>
  <si>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</si>
  <si>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</si>
  <si>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</si>
  <si>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</si>
  <si>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</si>
  <si>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</si>
  <si>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</si>
  <si>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</si>
  <si>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</si>
  <si>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</si>
  <si>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</si>
  <si>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</si>
  <si>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</si>
  <si>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</si>
  <si>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</si>
  <si>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</si>
  <si>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</si>
  <si>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</si>
  <si>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</si>
  <si>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</si>
  <si>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</si>
  <si>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</si>
  <si>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</si>
  <si>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</si>
  <si>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</si>
  <si>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</si>
  <si>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</si>
  <si>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</si>
  <si>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</si>
  <si>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</si>
  <si>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</si>
  <si>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</si>
  <si>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</si>
  <si>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</si>
  <si>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</si>
  <si>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</si>
  <si>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</si>
  <si>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</si>
  <si>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</si>
  <si>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</si>
  <si>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</si>
  <si>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</si>
  <si>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</si>
  <si>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</si>
  <si>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</si>
  <si>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</si>
  <si>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</si>
  <si>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</si>
  <si>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</si>
  <si>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</si>
  <si>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</si>
  <si>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</si>
  <si>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</si>
  <si>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</si>
  <si>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</si>
  <si>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</si>
  <si>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</si>
  <si>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</si>
  <si>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</si>
  <si>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</si>
  <si>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</si>
  <si>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</si>
  <si>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</si>
  <si>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</si>
  <si>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</si>
  <si>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</si>
  <si>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</si>
  <si>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</si>
  <si>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</si>
  <si>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</si>
  <si>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</si>
  <si>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</si>
  <si>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</si>
  <si>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</si>
  <si>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</si>
  <si>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</si>
  <si>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</si>
  <si>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</si>
  <si>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</si>
  <si>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</si>
  <si>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</si>
  <si>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</si>
  <si>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</si>
  <si>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</si>
  <si>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</si>
  <si>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</si>
  <si>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</si>
  <si>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</si>
  <si>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</si>
  <si>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</si>
  <si>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</si>
  <si>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</si>
  <si>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</si>
  <si>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</si>
  <si>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</si>
  <si>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</si>
  <si>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</si>
  <si>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</si>
  <si>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</si>
  <si>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</si>
  <si>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</si>
  <si>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</si>
  <si>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</si>
  <si>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</si>
  <si>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</si>
  <si>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</si>
  <si>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</si>
  <si>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</si>
  <si>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</si>
  <si>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</si>
  <si>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</si>
  <si>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</si>
  <si>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</si>
  <si>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</si>
  <si>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</si>
  <si>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</si>
  <si>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</si>
  <si>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</si>
  <si>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</si>
  <si>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</si>
  <si>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</si>
  <si>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</si>
  <si>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</si>
  <si>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</si>
  <si>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</si>
  <si>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</si>
  <si>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</si>
  <si>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</si>
  <si>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</si>
  <si>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</si>
  <si>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</si>
  <si>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</si>
  <si>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</si>
  <si>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</si>
  <si>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</si>
  <si>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</si>
  <si>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</si>
  <si>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</si>
  <si>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</si>
  <si>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</si>
  <si>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</si>
  <si>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</si>
  <si>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</si>
  <si>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</si>
  <si>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</si>
  <si>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</si>
  <si>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</si>
  <si>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</si>
  <si>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</si>
  <si>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</si>
  <si>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</si>
  <si>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</si>
  <si>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</si>
  <si>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</si>
  <si>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</si>
  <si>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</si>
  <si>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</si>
  <si>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</si>
  <si>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</si>
  <si>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</si>
  <si>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</si>
  <si>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</si>
  <si>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</si>
  <si>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</si>
  <si>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</si>
  <si>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</si>
  <si>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</si>
  <si>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</si>
  <si>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</si>
  <si>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</si>
  <si>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</si>
  <si>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</si>
  <si>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</si>
  <si>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</si>
  <si>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</si>
  <si>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</si>
  <si>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</si>
  <si>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</si>
  <si>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</si>
  <si>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</si>
  <si>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</si>
  <si>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</si>
  <si>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</si>
  <si>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</si>
  <si>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</si>
  <si>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</si>
  <si>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</si>
  <si>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</si>
  <si>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</si>
  <si>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</si>
  <si>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</si>
  <si>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</si>
  <si>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</si>
  <si>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</si>
  <si>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</si>
  <si>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</si>
  <si>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</si>
  <si>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</si>
  <si>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</si>
  <si>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</si>
  <si>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</si>
  <si>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</si>
  <si>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</si>
  <si>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</si>
  <si>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</si>
  <si>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</si>
  <si>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</si>
  <si>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</si>
  <si>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</si>
  <si>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</si>
  <si>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</si>
  <si>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</si>
  <si>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</si>
  <si>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</si>
  <si>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</si>
  <si>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</si>
  <si>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</si>
  <si>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</si>
  <si>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</si>
  <si>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</si>
  <si>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</si>
  <si>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</si>
  <si>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</si>
  <si>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</si>
  <si>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</si>
  <si>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</si>
  <si>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</si>
  <si>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</si>
  <si>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</si>
  <si>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</si>
  <si>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</si>
  <si>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</si>
  <si>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</si>
  <si>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</si>
  <si>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</si>
  <si>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</si>
  <si>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</si>
  <si>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</si>
  <si>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</si>
  <si>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</si>
  <si>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</si>
  <si>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</si>
  <si>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</si>
  <si>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</si>
  <si>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</si>
  <si>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</si>
  <si>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</si>
  <si>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</si>
  <si>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</si>
  <si>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</si>
  <si>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</si>
  <si>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</si>
  <si>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</si>
  <si>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</si>
  <si>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</si>
  <si>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</si>
  <si>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</si>
  <si>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</si>
  <si>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</si>
  <si>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</si>
  <si>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</si>
  <si>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</si>
  <si>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</si>
  <si>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</si>
  <si>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</si>
  <si>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</si>
  <si>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</si>
  <si>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</si>
  <si>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</si>
  <si>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</si>
  <si>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</si>
  <si>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</si>
  <si>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</si>
  <si>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</si>
  <si>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</si>
  <si>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</si>
  <si>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</si>
  <si>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</si>
  <si>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</si>
  <si>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</si>
  <si>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</si>
  <si>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</si>
  <si>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</si>
  <si>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</si>
  <si>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</si>
  <si>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</si>
  <si>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</si>
  <si>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</si>
  <si>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</si>
  <si>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</si>
  <si>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</si>
  <si>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</si>
  <si>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</si>
  <si>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</si>
  <si>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</si>
  <si>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</si>
  <si>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</si>
  <si>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</si>
  <si>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</si>
  <si>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</si>
  <si>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</si>
  <si>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</si>
  <si>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</si>
  <si>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</si>
  <si>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</si>
  <si>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</si>
  <si>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</si>
  <si>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</si>
  <si>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</si>
  <si>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</si>
  <si>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</si>
  <si>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</si>
  <si>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</si>
  <si>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</si>
  <si>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</si>
  <si>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</si>
  <si>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</si>
  <si>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</si>
  <si>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</si>
  <si>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</si>
  <si>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</si>
  <si>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</si>
  <si>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</si>
  <si>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</si>
  <si>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</si>
  <si>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</si>
  <si>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</si>
  <si>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</si>
  <si>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</si>
  <si>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</si>
  <si>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</si>
  <si>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</si>
  <si>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</si>
  <si>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</si>
  <si>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</si>
  <si>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</si>
  <si>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</si>
  <si>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</si>
  <si>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</si>
  <si>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</si>
  <si>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</si>
  <si>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</si>
  <si>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</si>
  <si>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</si>
  <si>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</si>
  <si>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</si>
  <si>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</si>
  <si>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</si>
  <si>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</si>
  <si>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</si>
  <si>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</si>
  <si>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</si>
  <si>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</si>
  <si>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</si>
  <si>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</si>
  <si>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</si>
  <si>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</si>
  <si>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</si>
  <si>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</si>
  <si>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</si>
  <si>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</si>
  <si>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</si>
  <si>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</si>
  <si>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</si>
  <si>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</si>
  <si>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</si>
  <si>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</si>
  <si>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</si>
  <si>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</si>
  <si>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</si>
  <si>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</si>
  <si>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</si>
  <si>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</si>
  <si>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</si>
  <si>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</si>
  <si>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</si>
  <si>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</si>
  <si>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</si>
  <si>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</si>
  <si>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</si>
  <si>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</si>
  <si>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</si>
  <si>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</si>
  <si>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</si>
  <si>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</si>
  <si>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</si>
  <si>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</si>
  <si>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</si>
  <si>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</si>
  <si>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</si>
  <si>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</si>
  <si>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</si>
  <si>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</si>
  <si>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</si>
  <si>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</si>
  <si>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</si>
  <si>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</si>
  <si>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</si>
  <si>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</si>
  <si>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</si>
  <si>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</si>
  <si>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</si>
  <si>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</si>
  <si>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</si>
  <si>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</si>
  <si>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</si>
  <si>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</si>
  <si>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</si>
  <si>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</si>
  <si>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</si>
  <si>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</si>
  <si>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</si>
  <si>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</si>
  <si>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</si>
  <si>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</si>
  <si>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</si>
  <si>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</si>
  <si>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</si>
  <si>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</si>
  <si>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</si>
  <si>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</si>
  <si>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</si>
  <si>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</si>
  <si>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</si>
  <si>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</si>
  <si>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</si>
  <si>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</si>
  <si>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</si>
  <si>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</si>
  <si>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</si>
  <si>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</si>
  <si>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</si>
  <si>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</si>
  <si>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</si>
  <si>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</si>
  <si>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</si>
  <si>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</si>
  <si>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</si>
  <si>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</si>
  <si>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</si>
  <si>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</si>
  <si>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</si>
  <si>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</si>
  <si>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</si>
  <si>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</si>
  <si>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</si>
  <si>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</si>
  <si>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</si>
  <si>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</si>
  <si>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</si>
  <si>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</si>
  <si>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</si>
  <si>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</si>
  <si>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</si>
  <si>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</si>
  <si>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</si>
  <si>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</si>
  <si>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</si>
  <si>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</si>
  <si>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</si>
  <si>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</si>
  <si>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</si>
  <si>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</si>
  <si>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</si>
  <si>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</si>
  <si>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</si>
  <si>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</si>
  <si>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</si>
  <si>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</si>
  <si>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</si>
  <si>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</si>
  <si>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</si>
  <si>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</si>
  <si>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</si>
  <si>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</si>
  <si>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</si>
  <si>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</si>
  <si>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</si>
  <si>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</si>
  <si>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</si>
  <si>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</si>
  <si>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</si>
  <si>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</si>
  <si>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</si>
  <si>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</si>
  <si>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</si>
  <si>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</si>
  <si>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</si>
  <si>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</si>
  <si>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</si>
  <si>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</si>
  <si>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</si>
  <si>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</si>
  <si>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</si>
  <si>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</si>
  <si>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</si>
  <si>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</si>
  <si>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</si>
  <si>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</si>
  <si>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</si>
  <si>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</si>
  <si>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</si>
  <si>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</si>
  <si>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</si>
  <si>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</si>
  <si>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</si>
  <si>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</si>
  <si>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</si>
  <si>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</si>
  <si>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</si>
  <si>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</si>
  <si>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</si>
  <si>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</si>
  <si>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</si>
  <si>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</si>
  <si>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</si>
  <si>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</si>
  <si>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</si>
  <si>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</si>
  <si>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</si>
  <si>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</si>
  <si>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</si>
  <si>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</si>
  <si>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</si>
  <si>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</si>
  <si>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</si>
  <si>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</si>
  <si>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</si>
  <si>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</si>
  <si>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</si>
  <si>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</si>
  <si>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</si>
  <si>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</si>
  <si>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</si>
  <si>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</si>
  <si>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</si>
  <si>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</si>
  <si>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</si>
  <si>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</si>
  <si>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</si>
  <si>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</si>
  <si>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</si>
  <si>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</si>
  <si>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</si>
  <si>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</si>
  <si>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</si>
  <si>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</si>
  <si>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</si>
  <si>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</si>
  <si>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</si>
  <si>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</si>
  <si>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</si>
  <si>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</si>
  <si>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</si>
  <si>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</si>
  <si>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</si>
  <si>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</si>
  <si>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</si>
  <si>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</si>
  <si>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</si>
  <si>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</si>
  <si>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</si>
  <si>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</si>
  <si>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</si>
  <si>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</si>
  <si>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</si>
  <si>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</si>
  <si>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</si>
  <si>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</si>
  <si>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</si>
  <si>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</si>
  <si>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</si>
  <si>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</si>
  <si>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</si>
  <si>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</si>
  <si>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</si>
  <si>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</si>
  <si>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</si>
  <si>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</si>
  <si>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</si>
  <si>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</si>
  <si>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</si>
  <si>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</si>
  <si>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</si>
  <si>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</si>
  <si>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</si>
  <si>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</si>
  <si>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</si>
  <si>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</si>
  <si>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</si>
  <si>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</si>
  <si>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</si>
  <si>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</si>
  <si>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</si>
  <si>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</si>
  <si>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</si>
  <si>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</si>
  <si>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</si>
  <si>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</si>
  <si>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</si>
  <si>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</si>
  <si>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</si>
  <si>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</si>
  <si>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</si>
  <si>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</si>
  <si>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</si>
  <si>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</si>
  <si>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</si>
  <si>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</si>
  <si>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</si>
  <si>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</si>
  <si>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</si>
  <si>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</si>
  <si>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</si>
  <si>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</si>
  <si>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</si>
  <si>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</si>
  <si>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</si>
  <si>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</si>
  <si>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</si>
  <si>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</si>
  <si>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</si>
  <si>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</si>
  <si>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</si>
  <si>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</si>
  <si>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</si>
  <si>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</si>
  <si>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</si>
  <si>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</si>
  <si>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</si>
  <si>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</si>
  <si>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</si>
  <si>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</si>
  <si>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</si>
  <si>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</si>
  <si>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</si>
  <si>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</si>
  <si>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</si>
  <si>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</si>
  <si>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</si>
  <si>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</si>
  <si>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</si>
  <si>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</si>
  <si>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</si>
  <si>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</si>
  <si>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</si>
  <si>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</si>
  <si>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</si>
  <si>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</si>
  <si>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</si>
  <si>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</si>
  <si>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</si>
  <si>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</si>
  <si>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</si>
  <si>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</si>
  <si>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</si>
  <si>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</si>
  <si>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</si>
  <si>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</si>
  <si>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</si>
  <si>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</si>
  <si>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</si>
  <si>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</si>
  <si>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</si>
  <si>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</si>
  <si>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</si>
  <si>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</si>
  <si>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</si>
  <si>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</si>
  <si>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</si>
  <si>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</si>
  <si>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</si>
  <si>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</si>
  <si>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</si>
  <si>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</si>
  <si>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</si>
  <si>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</si>
  <si>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</si>
  <si>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</si>
  <si>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</si>
  <si>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</si>
  <si>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</si>
  <si>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</si>
  <si>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</si>
  <si>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</si>
  <si>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</si>
  <si>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</si>
  <si>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</si>
  <si>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</si>
  <si>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</si>
  <si>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</si>
  <si>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</si>
  <si>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</si>
  <si>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</si>
  <si>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</si>
  <si>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</si>
  <si>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</si>
  <si>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</si>
  <si>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</si>
  <si>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</si>
  <si>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</si>
  <si>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</si>
  <si>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</si>
  <si>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</si>
  <si>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</si>
  <si>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</si>
  <si>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</si>
  <si>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</si>
  <si>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</si>
  <si>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</si>
  <si>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</si>
  <si>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</si>
  <si>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</si>
  <si>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</si>
  <si>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</si>
  <si>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</si>
  <si>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</si>
  <si>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</si>
  <si>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</si>
  <si>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</si>
  <si>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</si>
  <si>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</si>
  <si>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</si>
  <si>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</si>
  <si>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</si>
  <si>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</si>
  <si>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</si>
  <si>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</si>
  <si>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</si>
  <si>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</si>
  <si>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</si>
  <si>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</si>
  <si>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</si>
  <si>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</si>
  <si>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</si>
  <si>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</si>
  <si>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</si>
  <si>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</si>
  <si>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</si>
  <si>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</si>
  <si>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</si>
  <si>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</si>
  <si>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</si>
  <si>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</si>
  <si>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</si>
  <si>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</si>
  <si>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</si>
  <si>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</si>
  <si>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</si>
  <si>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</si>
  <si>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</si>
  <si>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</si>
  <si>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</si>
  <si>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</si>
  <si>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</si>
  <si>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</si>
  <si>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</si>
  <si>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</si>
  <si>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</si>
  <si>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</si>
  <si>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</si>
  <si>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</si>
  <si>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</si>
  <si>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</si>
  <si>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</si>
  <si>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</si>
  <si>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</si>
  <si>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</si>
  <si>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</si>
  <si>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</si>
  <si>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</si>
  <si>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</si>
  <si>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</si>
  <si>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</si>
  <si>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</si>
  <si>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</si>
  <si>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</si>
  <si>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</si>
  <si>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</si>
  <si>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</si>
  <si>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</si>
  <si>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</si>
  <si>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</si>
  <si>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</si>
  <si>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</si>
  <si>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</si>
  <si>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</si>
  <si>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</si>
  <si>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</si>
  <si>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</si>
  <si>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</si>
  <si>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</si>
  <si>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</si>
  <si>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</si>
  <si>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</si>
  <si>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</si>
  <si>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</si>
  <si>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</si>
  <si>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</si>
  <si>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</si>
  <si>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</si>
  <si>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</si>
  <si>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</si>
  <si>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</si>
  <si>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</si>
  <si>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</si>
  <si>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</si>
  <si>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</si>
  <si>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</si>
  <si>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</si>
  <si>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</si>
  <si>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</si>
  <si>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</si>
  <si>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</si>
  <si>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</si>
  <si>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</si>
  <si>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</si>
  <si>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</si>
  <si>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</si>
  <si>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</si>
  <si>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</si>
  <si>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</si>
  <si>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</si>
  <si>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</si>
  <si>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</si>
  <si>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</si>
  <si>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</si>
  <si>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</si>
  <si>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</si>
  <si>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</si>
  <si>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</si>
  <si>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</si>
  <si>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</si>
  <si>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</si>
  <si>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</si>
  <si>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</si>
  <si>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</si>
  <si>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</si>
  <si>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</si>
  <si>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</si>
  <si>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</si>
  <si>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</si>
  <si>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</si>
  <si>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</si>
  <si>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</si>
  <si>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</si>
  <si>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</si>
  <si>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</si>
  <si>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</si>
  <si>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</si>
  <si>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</si>
  <si>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</si>
  <si>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</si>
  <si>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</si>
  <si>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</si>
  <si>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</si>
  <si>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</si>
  <si>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</si>
  <si>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</si>
  <si>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</si>
  <si>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</si>
  <si>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</si>
  <si>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</si>
  <si>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</si>
  <si>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</si>
  <si>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</si>
  <si>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</si>
  <si>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</si>
  <si>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</si>
  <si>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</si>
  <si>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</si>
  <si>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</si>
  <si>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</si>
  <si>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</si>
  <si>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</si>
  <si>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</si>
  <si>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</si>
  <si>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</si>
  <si>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</si>
  <si>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</si>
  <si>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</si>
  <si>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</si>
  <si>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</si>
  <si>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</si>
  <si>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</si>
  <si>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</si>
  <si>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</si>
  <si>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</si>
  <si>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</si>
  <si>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</si>
  <si>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</si>
  <si>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</si>
  <si>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</si>
  <si>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</si>
  <si>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</si>
  <si>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</si>
  <si>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</si>
  <si>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</si>
  <si>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</si>
  <si>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</si>
  <si>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</si>
  <si>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</si>
  <si>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</si>
  <si>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</si>
  <si>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</si>
  <si>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</si>
  <si>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</si>
  <si>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</si>
  <si>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</si>
  <si>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</si>
  <si>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</si>
  <si>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</si>
  <si>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</si>
  <si>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</si>
  <si>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</si>
  <si>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</si>
  <si>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</si>
  <si>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</si>
  <si>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</si>
  <si>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</si>
  <si>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</si>
  <si>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</si>
  <si>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</si>
  <si>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</si>
  <si>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</si>
  <si>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</si>
  <si>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</si>
  <si>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</si>
  <si>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</si>
  <si>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</si>
  <si>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</si>
  <si>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</si>
  <si>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</si>
  <si>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</si>
  <si>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</si>
  <si>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</si>
  <si>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</si>
  <si>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</si>
  <si>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</si>
  <si>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</si>
  <si>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</si>
  <si>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</si>
  <si>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</si>
  <si>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</si>
  <si>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</si>
  <si>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</si>
  <si>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</si>
  <si>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</si>
  <si>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</si>
  <si>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</si>
  <si>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</si>
  <si>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</si>
  <si>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</si>
  <si>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</si>
  <si>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</si>
  <si>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</si>
  <si>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</si>
  <si>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</si>
  <si>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</si>
  <si>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</si>
  <si>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</si>
  <si>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</si>
  <si>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</si>
  <si>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</si>
  <si>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</si>
  <si>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</si>
  <si>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</si>
  <si>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</si>
  <si>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</si>
  <si>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</si>
  <si>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</si>
  <si>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</si>
  <si>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</si>
  <si>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</si>
  <si>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</si>
  <si>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</si>
  <si>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</si>
  <si>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</si>
  <si>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</si>
  <si>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</si>
  <si>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</si>
  <si>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</si>
  <si>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</si>
  <si>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</si>
  <si>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</si>
  <si>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</si>
  <si>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</si>
  <si>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</si>
  <si>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</si>
  <si>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</si>
  <si>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</si>
  <si>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</si>
  <si>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</si>
  <si>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</si>
  <si>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</si>
  <si>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</si>
  <si>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</si>
  <si>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</si>
  <si>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</si>
  <si>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</si>
  <si>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</si>
  <si>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</si>
  <si>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</si>
  <si>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</si>
  <si>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</si>
  <si>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</si>
  <si>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</si>
  <si>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</si>
  <si>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</si>
  <si>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</si>
  <si>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</si>
  <si>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</si>
  <si>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</si>
  <si>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</si>
  <si>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</si>
  <si>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</si>
  <si>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</si>
  <si>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</si>
  <si>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</si>
  <si>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</si>
  <si>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</si>
  <si>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</si>
  <si>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</si>
  <si>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</si>
  <si>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</si>
  <si>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</si>
  <si>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</si>
  <si>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</si>
  <si>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</si>
  <si>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</si>
  <si>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</si>
  <si>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</si>
  <si>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</si>
  <si>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</si>
  <si>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</si>
  <si>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</si>
  <si>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</si>
  <si>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</si>
  <si>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</si>
  <si>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</si>
  <si>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</si>
  <si>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</si>
  <si>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</si>
  <si>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</si>
  <si>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</si>
  <si>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</si>
  <si>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</si>
  <si>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</si>
  <si>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</si>
  <si>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</si>
  <si>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</si>
  <si>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</si>
  <si>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</si>
  <si>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</si>
  <si>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</si>
  <si>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</si>
  <si>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</si>
  <si>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</si>
  <si>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</si>
  <si>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</si>
  <si>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</si>
  <si>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</si>
  <si>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</si>
  <si>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</si>
  <si>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</si>
  <si>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</si>
  <si>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</si>
  <si>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</si>
  <si>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</si>
  <si>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</si>
  <si>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</si>
  <si>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</si>
  <si>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</si>
  <si>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</si>
  <si>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</si>
  <si>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</si>
  <si>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</si>
  <si>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</si>
  <si>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</si>
  <si>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</si>
  <si>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</si>
  <si>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</si>
  <si>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</si>
  <si>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</si>
  <si>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</si>
  <si>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</si>
  <si>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</si>
  <si>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</si>
  <si>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</si>
  <si>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</si>
  <si>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</si>
  <si>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</si>
  <si>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</si>
  <si>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</si>
  <si>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</si>
  <si>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</si>
  <si>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</si>
  <si>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</si>
  <si>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</si>
  <si>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</si>
  <si>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</si>
  <si>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</si>
  <si>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</si>
  <si>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</si>
  <si>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</si>
  <si>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</si>
  <si>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</si>
  <si>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</si>
  <si>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</si>
  <si>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</si>
  <si>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</si>
  <si>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</si>
  <si>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</si>
  <si>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</si>
  <si>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</si>
  <si>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</si>
  <si>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</si>
  <si>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</si>
  <si>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</si>
  <si>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</si>
  <si>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</si>
  <si>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</si>
  <si>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</si>
  <si>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</si>
  <si>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</si>
  <si>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</si>
  <si>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</si>
  <si>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</si>
  <si>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</si>
  <si>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</si>
  <si>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</si>
  <si>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</si>
  <si>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</si>
  <si>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</si>
  <si>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</si>
  <si>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</si>
  <si>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</si>
  <si>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</si>
  <si>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</si>
  <si>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</si>
  <si>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</si>
  <si>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</si>
  <si>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</si>
  <si>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</si>
  <si>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</si>
  <si>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</si>
  <si>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</si>
  <si>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</si>
  <si>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</si>
  <si>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</si>
  <si>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</si>
  <si>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</si>
  <si>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</si>
  <si>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</si>
  <si>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</si>
  <si>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</si>
  <si>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</si>
  <si>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</si>
  <si>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</si>
  <si>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</si>
  <si>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</si>
  <si>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</si>
  <si>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</si>
  <si>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</si>
  <si>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</si>
  <si>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</si>
  <si>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</si>
  <si>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</si>
  <si>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</si>
  <si>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</si>
  <si>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</si>
  <si>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</si>
  <si>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</si>
  <si>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</si>
  <si>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</si>
  <si>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</si>
  <si>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</si>
  <si>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</si>
  <si>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</si>
  <si>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</si>
  <si>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</si>
  <si>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</si>
  <si>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</si>
  <si>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</si>
  <si>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</si>
  <si>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</si>
  <si>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</si>
  <si>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</si>
  <si>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</si>
  <si>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</si>
  <si>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</si>
  <si>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</si>
  <si>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</si>
  <si>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</si>
  <si>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</si>
  <si>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</si>
  <si>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</si>
  <si>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</si>
  <si>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</si>
  <si>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</si>
  <si>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</si>
  <si>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</si>
  <si>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</si>
  <si>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</si>
  <si>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</si>
  <si>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</si>
  <si>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</si>
  <si>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</si>
  <si>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</si>
  <si>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</si>
  <si>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</si>
  <si>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</si>
  <si>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</si>
  <si>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</si>
  <si>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</si>
  <si>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</si>
  <si>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</si>
  <si>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</si>
  <si>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</si>
  <si>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</si>
  <si>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</si>
  <si>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</si>
  <si>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</si>
  <si>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</si>
  <si>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</si>
  <si>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</si>
  <si>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</si>
  <si>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</si>
  <si>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</si>
  <si>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</si>
  <si>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</si>
  <si>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</si>
  <si>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</si>
  <si>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</si>
  <si>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</si>
  <si>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</si>
  <si>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</si>
  <si>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</si>
  <si>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</si>
  <si>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</si>
  <si>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</si>
  <si>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</si>
  <si>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</si>
  <si>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</si>
  <si>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</si>
  <si>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</si>
  <si>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</si>
  <si>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</si>
  <si>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</si>
  <si>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</si>
  <si>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</si>
  <si>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</si>
  <si>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</si>
  <si>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</si>
  <si>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</si>
  <si>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</si>
  <si>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</si>
  <si>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</si>
  <si>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</si>
  <si>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</si>
  <si>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</si>
  <si>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</si>
  <si>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</si>
  <si>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</si>
  <si>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</si>
  <si>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</si>
  <si>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</si>
  <si>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</si>
  <si>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</si>
  <si>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</si>
  <si>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</si>
  <si>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</si>
  <si>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</si>
  <si>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</si>
  <si>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</si>
  <si>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</si>
  <si>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</si>
  <si>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</si>
  <si>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</si>
  <si>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</si>
  <si>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</si>
  <si>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</si>
  <si>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</si>
  <si>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</si>
  <si>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</si>
  <si>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</si>
  <si>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</si>
  <si>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</si>
  <si>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</si>
  <si>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</si>
  <si>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</si>
  <si>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</si>
  <si>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</si>
  <si>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</si>
  <si>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</si>
  <si>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</si>
  <si>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</si>
  <si>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</si>
  <si>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</si>
  <si>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</si>
  <si>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</si>
  <si>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</si>
  <si>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</si>
  <si>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</si>
  <si>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</si>
  <si>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</si>
  <si>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</si>
  <si>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</si>
  <si>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</si>
  <si>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</si>
  <si>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</si>
  <si>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</si>
  <si>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</si>
  <si>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</si>
  <si>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</si>
  <si>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</si>
  <si>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</si>
  <si>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</si>
  <si>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</si>
  <si>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</si>
  <si>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</si>
  <si>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</si>
  <si>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</si>
  <si>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</si>
  <si>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</si>
  <si>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</si>
  <si>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</si>
  <si>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</si>
  <si>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</si>
  <si>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</si>
  <si>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</si>
  <si>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</si>
  <si>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</si>
  <si>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</si>
  <si>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</si>
  <si>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</si>
  <si>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</si>
  <si>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</si>
  <si>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</si>
  <si>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</si>
  <si>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</si>
  <si>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</si>
  <si>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</si>
  <si>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</si>
  <si>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</si>
  <si>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</si>
  <si>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</si>
  <si>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</si>
  <si>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</si>
  <si>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</si>
  <si>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</si>
  <si>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</si>
  <si>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</si>
  <si>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</si>
  <si>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</si>
  <si>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</si>
  <si>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</si>
  <si>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</si>
  <si>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</si>
  <si>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</si>
  <si>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</si>
  <si>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</si>
  <si>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</si>
  <si>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</si>
  <si>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</si>
  <si>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</si>
  <si>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</si>
  <si>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</si>
  <si>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</si>
  <si>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</si>
  <si>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</si>
  <si>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</si>
  <si>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</si>
  <si>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</si>
  <si>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</si>
  <si>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</si>
  <si>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</si>
  <si>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</si>
  <si>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</si>
  <si>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</si>
  <si>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</si>
  <si>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</si>
  <si>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</si>
  <si>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</si>
  <si>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</si>
  <si>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</si>
  <si>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</si>
  <si>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</si>
  <si>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</si>
  <si>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</si>
  <si>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</si>
  <si>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</si>
  <si>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</si>
  <si>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</si>
  <si>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</si>
  <si>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</si>
  <si>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</si>
  <si>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</si>
  <si>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</si>
  <si>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</si>
  <si>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</si>
  <si>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</si>
  <si>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</si>
  <si>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</si>
  <si>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</si>
  <si>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</si>
  <si>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</si>
  <si>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</si>
  <si>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</si>
  <si>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</si>
  <si>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</si>
  <si>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</si>
  <si>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</si>
  <si>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</si>
  <si>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</si>
  <si>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</si>
  <si>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</si>
  <si>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</si>
  <si>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</si>
  <si>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</si>
  <si>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</si>
  <si>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</si>
  <si>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</si>
  <si>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</si>
  <si>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</si>
  <si>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</si>
  <si>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</si>
  <si>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</si>
  <si>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</si>
  <si>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</si>
  <si>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</si>
  <si>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</si>
  <si>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</si>
  <si>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</si>
  <si>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</si>
  <si>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</si>
  <si>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</si>
  <si>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</si>
  <si>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</si>
  <si>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</si>
  <si>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</si>
  <si>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</si>
  <si>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</si>
  <si>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</si>
  <si>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</si>
  <si>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</si>
  <si>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</si>
  <si>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</si>
  <si>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</si>
  <si>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</si>
  <si>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</si>
  <si>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</si>
  <si>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</si>
  <si>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</si>
  <si>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</si>
  <si>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</si>
  <si>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</si>
  <si>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</si>
  <si>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</si>
  <si>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</si>
  <si>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</si>
  <si>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</si>
  <si>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</si>
  <si>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</si>
  <si>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</si>
  <si>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</si>
  <si>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</si>
  <si>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</si>
  <si>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</si>
  <si>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</si>
  <si>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</si>
  <si>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</si>
  <si>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</si>
  <si>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</si>
  <si>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</si>
  <si>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</si>
  <si>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</si>
  <si>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</si>
  <si>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</si>
  <si>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</si>
  <si>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</si>
  <si>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</si>
  <si>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</si>
  <si>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</si>
  <si>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</si>
  <si>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</si>
  <si>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</si>
  <si>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</si>
  <si>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</si>
  <si>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</si>
  <si>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</si>
  <si>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</si>
  <si>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</si>
  <si>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</si>
  <si>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</si>
  <si>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</si>
  <si>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</si>
  <si>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</si>
  <si>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</si>
  <si>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</si>
  <si>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</si>
  <si>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</si>
  <si>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</si>
  <si>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</si>
  <si>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</si>
  <si>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</si>
  <si>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</si>
  <si>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</si>
  <si>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</si>
  <si>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</si>
  <si>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</si>
  <si>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</si>
  <si>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</si>
  <si>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</si>
  <si>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</si>
  <si>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</si>
  <si>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</si>
  <si>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</si>
  <si>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</si>
  <si>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</si>
  <si>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</si>
  <si>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</si>
  <si>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</si>
  <si>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</si>
  <si>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</si>
  <si>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</si>
  <si>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</si>
  <si>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</si>
  <si>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</si>
  <si>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</si>
  <si>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</si>
  <si>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</si>
  <si>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</si>
  <si>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</si>
  <si>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</si>
  <si>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</si>
  <si>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</si>
  <si>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</si>
  <si>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</si>
  <si>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</si>
  <si>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</si>
  <si>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</si>
  <si>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</si>
  <si>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</si>
  <si>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</si>
  <si>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</si>
  <si>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</si>
  <si>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</si>
  <si>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</si>
  <si>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</si>
  <si>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</si>
  <si>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</si>
  <si>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</si>
  <si>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</si>
  <si>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</si>
  <si>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</si>
  <si>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</si>
  <si>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</si>
  <si>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</si>
  <si>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</si>
  <si>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</si>
  <si>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</si>
  <si>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</si>
  <si>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</si>
  <si>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</si>
  <si>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</si>
  <si>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</si>
  <si>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</si>
  <si>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</si>
  <si>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</si>
  <si>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</si>
  <si>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</si>
  <si>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</si>
  <si>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</si>
  <si>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</si>
  <si>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</si>
  <si>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</si>
  <si>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</si>
  <si>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</si>
  <si>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</si>
  <si>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</si>
  <si>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</si>
  <si>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</si>
  <si>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</si>
  <si>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</si>
  <si>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</si>
  <si>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</si>
  <si>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</si>
  <si>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</si>
  <si>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</si>
  <si>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</si>
  <si>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</si>
  <si>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</si>
  <si>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</si>
  <si>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</si>
  <si>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</si>
  <si>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</si>
  <si>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</si>
  <si>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</si>
  <si>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</si>
  <si>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</si>
  <si>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</si>
  <si>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</si>
  <si>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</si>
  <si>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</si>
  <si>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</si>
  <si>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</si>
  <si>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</si>
  <si>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</si>
  <si>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</si>
  <si>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</si>
  <si>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</si>
  <si>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</si>
  <si>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</si>
  <si>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</si>
  <si>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</si>
  <si>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</si>
  <si>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</si>
  <si>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</si>
  <si>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</si>
  <si>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</si>
  <si>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</si>
  <si>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</si>
  <si>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</si>
  <si>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</si>
  <si>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</si>
  <si>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</si>
  <si>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</si>
  <si>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</si>
  <si>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</si>
  <si>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</si>
  <si>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</si>
  <si>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</si>
  <si>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</si>
  <si>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</si>
  <si>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</si>
  <si>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</si>
  <si>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</si>
  <si>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</si>
  <si>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</si>
  <si>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</si>
  <si>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</si>
  <si>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</si>
  <si>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</si>
  <si>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</si>
  <si>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</si>
  <si>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</si>
  <si>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</si>
  <si>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</si>
  <si>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</si>
  <si>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</si>
  <si>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</si>
  <si>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</si>
  <si>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</si>
  <si>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</si>
  <si>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</si>
  <si>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</si>
  <si>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</si>
  <si>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</si>
  <si>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</si>
  <si>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</si>
  <si>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</si>
  <si>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</si>
  <si>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</si>
  <si>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</si>
  <si>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</si>
  <si>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</si>
  <si>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</si>
  <si>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</si>
  <si>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</si>
  <si>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</si>
  <si>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</si>
  <si>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</si>
  <si>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</si>
  <si>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</si>
  <si>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</si>
  <si>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</si>
  <si>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</si>
  <si>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</si>
  <si>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</si>
  <si>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</si>
  <si>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</si>
  <si>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</si>
  <si>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</si>
  <si>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</si>
  <si>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</si>
  <si>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</si>
  <si>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</si>
  <si>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</si>
  <si>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</si>
  <si>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</si>
  <si>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</si>
  <si>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</si>
  <si>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</si>
  <si>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</si>
  <si>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</si>
  <si>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</si>
  <si>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</si>
  <si>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</si>
  <si>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</si>
  <si>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</si>
  <si>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</si>
  <si>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</si>
  <si>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</si>
  <si>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</si>
  <si>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</si>
  <si>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</si>
  <si>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</si>
  <si>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</si>
  <si>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</si>
  <si>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</si>
  <si>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</si>
  <si>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</si>
  <si>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</si>
  <si>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</si>
  <si>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</si>
  <si>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</si>
  <si>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</si>
  <si>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</si>
  <si>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</si>
  <si>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</si>
  <si>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</si>
  <si>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</si>
  <si>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</si>
  <si>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</si>
  <si>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</si>
  <si>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</si>
  <si>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</si>
  <si>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</si>
  <si>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</si>
  <si>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</si>
  <si>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</si>
  <si>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</si>
  <si>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</si>
  <si>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</si>
  <si>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</si>
  <si>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</si>
  <si>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</si>
  <si>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</si>
  <si>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</si>
  <si>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</si>
  <si>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</si>
  <si>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</si>
  <si>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</si>
  <si>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</si>
  <si>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</si>
  <si>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</si>
  <si>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</si>
  <si>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</si>
  <si>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</si>
  <si>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</si>
  <si>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</si>
  <si>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</si>
  <si>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</si>
  <si>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</si>
  <si>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</si>
  <si>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</si>
  <si>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</si>
  <si>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</si>
  <si>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</si>
  <si>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</si>
  <si>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</si>
  <si>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</si>
  <si>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</si>
  <si>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</si>
  <si>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</si>
  <si>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</si>
  <si>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</si>
  <si>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</si>
  <si>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</si>
  <si>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</si>
  <si>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</si>
  <si>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</si>
  <si>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</si>
  <si>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</si>
  <si>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</si>
  <si>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</si>
  <si>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</si>
  <si>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</si>
  <si>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</si>
  <si>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</si>
  <si>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</si>
  <si>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</si>
  <si>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</si>
  <si>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</si>
  <si>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</si>
  <si>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</si>
  <si>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</si>
  <si>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</si>
  <si>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</si>
  <si>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</si>
  <si>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</si>
  <si>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</si>
  <si>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</si>
  <si>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</si>
  <si>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</si>
  <si>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</si>
  <si>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</si>
  <si>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</si>
  <si>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</si>
  <si>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</si>
  <si>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</si>
  <si>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</si>
  <si>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</si>
  <si>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</si>
  <si>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</si>
  <si>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</si>
  <si>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</si>
  <si>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</si>
  <si>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</si>
  <si>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</si>
  <si>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</si>
  <si>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</si>
  <si>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</si>
  <si>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</si>
  <si>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</si>
  <si>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</si>
  <si>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</si>
  <si>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</si>
  <si>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</si>
  <si>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</si>
  <si>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</si>
  <si>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</si>
  <si>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</si>
  <si>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</si>
  <si>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</si>
  <si>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</si>
  <si>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</si>
  <si>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</si>
  <si>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</si>
  <si>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</si>
  <si>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</si>
  <si>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</si>
  <si>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</si>
  <si>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</si>
  <si>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</si>
  <si>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</si>
  <si>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</si>
  <si>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</si>
  <si>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</si>
  <si>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</si>
  <si>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</si>
  <si>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</si>
  <si>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</si>
  <si>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</si>
  <si>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</si>
  <si>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</si>
  <si>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</si>
  <si>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</si>
  <si>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</si>
  <si>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</si>
  <si>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</si>
  <si>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</si>
  <si>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</si>
  <si>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</si>
  <si>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</si>
  <si>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</si>
  <si>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</si>
  <si>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</si>
  <si>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</si>
  <si>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</si>
  <si>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</si>
  <si>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</si>
  <si>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</si>
  <si>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</si>
  <si>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</si>
  <si>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</si>
  <si>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</si>
  <si>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</si>
  <si>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</si>
  <si>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</si>
  <si>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</si>
  <si>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</si>
  <si>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</si>
  <si>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</si>
  <si>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</si>
  <si>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</si>
  <si>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</si>
  <si>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</si>
  <si>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</si>
  <si>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</si>
  <si>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</si>
  <si>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</si>
  <si>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</si>
  <si>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</si>
  <si>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</si>
  <si>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</si>
  <si>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</si>
  <si>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</si>
  <si>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</si>
  <si>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</si>
  <si>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</si>
  <si>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</si>
  <si>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</si>
  <si>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</si>
  <si>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</si>
  <si>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</si>
  <si>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</si>
  <si>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</si>
  <si>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</si>
  <si>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</si>
  <si>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</si>
  <si>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</si>
  <si>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</si>
  <si>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</si>
  <si>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</si>
  <si>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</si>
  <si>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</si>
  <si>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</si>
  <si>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</si>
  <si>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</si>
  <si>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</si>
  <si>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</si>
  <si>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</si>
  <si>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</si>
  <si>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</si>
  <si>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</si>
  <si>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</si>
  <si>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</si>
  <si>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</si>
  <si>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</si>
  <si>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</si>
  <si>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</si>
  <si>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</si>
  <si>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</si>
  <si>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</si>
  <si>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</si>
  <si>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</si>
  <si>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</si>
  <si>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</si>
  <si>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</si>
  <si>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</si>
  <si>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</si>
  <si>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</si>
  <si>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</si>
  <si>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</si>
  <si>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</si>
  <si>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</si>
  <si>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</si>
  <si>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</si>
  <si>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</si>
  <si>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</si>
  <si>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</si>
  <si>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</si>
  <si>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</si>
  <si>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</si>
  <si>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</si>
  <si>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</si>
  <si>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</si>
  <si>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</si>
  <si>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</si>
  <si>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</si>
  <si>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</si>
  <si>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</si>
  <si>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</si>
  <si>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</si>
  <si>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</si>
  <si>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</si>
  <si>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</si>
  <si>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</si>
  <si>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</si>
  <si>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</si>
  <si>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</si>
  <si>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</si>
  <si>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</si>
  <si>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</si>
  <si>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</si>
  <si>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</si>
  <si>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</si>
  <si>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</si>
  <si>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</si>
  <si>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</si>
  <si>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</si>
  <si>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</si>
  <si>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</si>
  <si>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</si>
  <si>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</si>
  <si>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</si>
  <si>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</si>
  <si>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</si>
  <si>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</si>
  <si>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</si>
  <si>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</si>
  <si>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</si>
  <si>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</si>
  <si>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</si>
  <si>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</si>
  <si>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</si>
  <si>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</si>
  <si>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</si>
  <si>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</si>
  <si>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</si>
  <si>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</si>
  <si>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</si>
  <si>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</si>
  <si>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</si>
  <si>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</si>
  <si>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</si>
  <si>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</si>
  <si>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</si>
  <si>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</si>
  <si>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</si>
  <si>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</si>
  <si>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</si>
  <si>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</si>
  <si>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</si>
  <si>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</si>
  <si>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</si>
  <si>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</si>
  <si>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</si>
  <si>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</si>
  <si>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</si>
  <si>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</si>
  <si>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</si>
  <si>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</si>
  <si>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</si>
  <si>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</si>
  <si>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</si>
  <si>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</si>
  <si>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</si>
  <si>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</si>
  <si>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</si>
  <si>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</si>
  <si>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</si>
  <si>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</si>
  <si>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</si>
  <si>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</si>
  <si>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</si>
  <si>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</si>
  <si>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</si>
  <si>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</si>
  <si>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</si>
  <si>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</si>
  <si>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</si>
  <si>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</si>
  <si>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</si>
  <si>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</si>
  <si>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</si>
  <si>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</si>
  <si>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</si>
  <si>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</si>
  <si>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</si>
  <si>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</si>
  <si>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</si>
  <si>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</si>
  <si>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</si>
  <si>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</si>
  <si>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</si>
  <si>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</si>
  <si>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</si>
  <si>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</si>
  <si>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</si>
  <si>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</si>
  <si>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</si>
  <si>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</si>
  <si>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</si>
  <si>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</si>
  <si>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</si>
  <si>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</si>
  <si>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</si>
  <si>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</si>
  <si>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</si>
  <si>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</si>
  <si>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</si>
  <si>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</si>
  <si>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</si>
  <si>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</si>
  <si>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</si>
  <si>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</si>
  <si>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</si>
  <si>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</si>
  <si>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</si>
  <si>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</si>
  <si>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</si>
  <si>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</si>
  <si>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</si>
  <si>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</si>
  <si>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</si>
  <si>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</si>
  <si>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</si>
  <si>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</si>
  <si>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</si>
  <si>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</si>
  <si>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</si>
  <si>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</si>
  <si>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</si>
  <si>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</si>
  <si>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</si>
  <si>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</si>
  <si>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</si>
  <si>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</si>
  <si>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</si>
  <si>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</si>
  <si>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</si>
  <si>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</si>
  <si>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</si>
  <si>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</si>
  <si>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</si>
  <si>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</si>
  <si>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</si>
  <si>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</si>
  <si>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</si>
  <si>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</si>
  <si>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</si>
  <si>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</si>
  <si>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</si>
  <si>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</si>
  <si>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</si>
  <si>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</si>
  <si>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</si>
  <si>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</si>
  <si>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</si>
  <si>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</si>
  <si>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</si>
  <si>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</si>
  <si>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</si>
  <si>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</si>
  <si>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</si>
  <si>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</si>
  <si>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</si>
  <si>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</si>
  <si>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</si>
  <si>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</si>
  <si>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</si>
  <si>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</si>
  <si>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</si>
  <si>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</si>
  <si>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</si>
  <si>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</si>
  <si>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</si>
  <si>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</si>
  <si>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</si>
  <si>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</si>
  <si>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</si>
  <si>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</si>
  <si>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</si>
  <si>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</si>
  <si>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</si>
  <si>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</si>
  <si>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</si>
  <si>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</si>
  <si>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</si>
  <si>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</si>
  <si>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</si>
  <si>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</si>
  <si>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</si>
  <si>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</si>
  <si>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</si>
  <si>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</si>
  <si>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</si>
  <si>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</si>
  <si>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</si>
  <si>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</si>
  <si>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</si>
  <si>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</si>
  <si>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</si>
  <si>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</si>
  <si>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</si>
  <si>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</si>
  <si>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</si>
  <si>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</si>
  <si>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</si>
  <si>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</si>
  <si>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</si>
  <si>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</si>
  <si>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</si>
  <si>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</si>
  <si>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</si>
  <si>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</si>
  <si>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</si>
  <si>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</si>
  <si>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</si>
  <si>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</si>
  <si>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</si>
  <si>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</si>
  <si>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</si>
  <si>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</si>
  <si>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</si>
  <si>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</si>
  <si>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</si>
  <si>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</si>
  <si>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</si>
  <si>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</si>
  <si>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</si>
  <si>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</si>
  <si>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</si>
  <si>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</si>
  <si>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</si>
  <si>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</si>
  <si>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</si>
  <si>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</si>
  <si>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</si>
  <si>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</si>
  <si>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</si>
  <si>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</si>
  <si>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</si>
  <si>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</si>
  <si>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</si>
  <si>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</si>
  <si>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</si>
  <si>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</si>
  <si>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</si>
  <si>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</si>
  <si>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</si>
  <si>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</si>
  <si>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</si>
  <si>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</si>
  <si>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</si>
  <si>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</si>
  <si>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</si>
  <si>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</si>
  <si>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</si>
  <si>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</si>
  <si>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</si>
  <si>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</si>
  <si>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</si>
  <si>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</si>
  <si>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</si>
  <si>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</si>
  <si>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</si>
  <si>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</si>
  <si>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</si>
  <si>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</si>
  <si>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</si>
  <si>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</si>
  <si>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</si>
  <si>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</si>
  <si>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</si>
  <si>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</si>
  <si>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</si>
  <si>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</si>
  <si>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</si>
  <si>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</si>
  <si>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</si>
  <si>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</si>
  <si>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</si>
  <si>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</si>
  <si>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</si>
  <si>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</si>
  <si>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</si>
  <si>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</si>
  <si>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</si>
  <si>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</si>
  <si>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</si>
  <si>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</si>
  <si>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</si>
  <si>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</si>
  <si>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</si>
  <si>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</si>
  <si>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</si>
  <si>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</si>
  <si>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</si>
  <si>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</si>
  <si>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</si>
  <si>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</si>
  <si>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</si>
  <si>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</si>
  <si>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</si>
  <si>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</si>
  <si>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</si>
  <si>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</si>
  <si>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</si>
  <si>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</si>
  <si>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</si>
  <si>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</si>
  <si>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</si>
  <si>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</si>
  <si>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</si>
  <si>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</si>
  <si>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</si>
  <si>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</si>
  <si>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</si>
  <si>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</si>
  <si>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</si>
  <si>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</si>
  <si>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</si>
  <si>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</si>
  <si>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</si>
  <si>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</si>
  <si>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</si>
  <si>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</si>
  <si>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</si>
  <si>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</si>
  <si>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</si>
  <si>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</si>
  <si>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</si>
  <si>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</si>
  <si>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</si>
  <si>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</si>
  <si>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</si>
  <si>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</si>
  <si>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</si>
  <si>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</si>
  <si>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</si>
  <si>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</si>
  <si>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</si>
  <si>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</si>
  <si>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</si>
  <si>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</si>
  <si>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</si>
  <si>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</si>
  <si>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</si>
  <si>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</si>
  <si>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</si>
  <si>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</si>
  <si>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</si>
  <si>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</si>
  <si>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</si>
  <si>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</si>
  <si>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</si>
  <si>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</si>
  <si>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</si>
  <si>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</si>
  <si>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</si>
  <si>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</si>
  <si>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</si>
  <si>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</si>
  <si>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</si>
  <si>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</si>
  <si>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</si>
  <si>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</si>
  <si>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</si>
  <si>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</si>
  <si>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</si>
  <si>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</si>
  <si>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</si>
  <si>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</si>
  <si>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</si>
  <si>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</si>
  <si>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</si>
  <si>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</si>
  <si>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</si>
  <si>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</si>
  <si>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</si>
  <si>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</si>
  <si>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</si>
  <si>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</si>
  <si>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</si>
  <si>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</si>
  <si>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</si>
  <si>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</si>
  <si>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</si>
  <si>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</si>
  <si>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</si>
  <si>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</si>
  <si>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</si>
  <si>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</si>
  <si>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</si>
  <si>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</si>
  <si>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</si>
  <si>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</si>
  <si>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</si>
  <si>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</si>
  <si>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</si>
  <si>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</si>
  <si>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</si>
  <si>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</si>
  <si>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</si>
  <si>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</si>
  <si>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</si>
  <si>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</si>
  <si>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</si>
  <si>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</si>
  <si>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</si>
  <si>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</si>
  <si>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</si>
  <si>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</si>
  <si>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</si>
  <si>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</si>
  <si>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</si>
  <si>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</si>
  <si>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</si>
  <si>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</si>
  <si>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</si>
  <si>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</si>
  <si>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</si>
  <si>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</si>
  <si>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</si>
  <si>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</si>
  <si>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</si>
  <si>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</si>
  <si>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</si>
  <si>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</si>
  <si>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</si>
  <si>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</si>
  <si>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</si>
  <si>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</si>
  <si>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</si>
  <si>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</si>
  <si>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</si>
  <si>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</si>
  <si>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</si>
  <si>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</si>
  <si>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</si>
  <si>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</si>
  <si>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</si>
  <si>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</si>
  <si>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</si>
  <si>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</si>
  <si>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</si>
  <si>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</si>
  <si>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</si>
  <si>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</si>
  <si>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</si>
  <si>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</si>
  <si>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</si>
  <si>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</si>
  <si>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</si>
  <si>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</si>
  <si>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</si>
  <si>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</si>
  <si>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</si>
  <si>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</si>
  <si>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</si>
  <si>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</si>
  <si>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</si>
  <si>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</si>
  <si>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</si>
  <si>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</si>
  <si>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</si>
  <si>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</si>
  <si>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</si>
  <si>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</si>
  <si>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</si>
  <si>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</si>
  <si>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</si>
  <si>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</si>
  <si>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</si>
  <si>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</si>
  <si>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</si>
  <si>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</si>
  <si>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</si>
  <si>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</si>
  <si>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</si>
  <si>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</si>
  <si>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</si>
  <si>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</si>
  <si>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</si>
  <si>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</si>
  <si>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</si>
  <si>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</si>
  <si>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</si>
  <si>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</si>
  <si>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</si>
  <si>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</si>
  <si>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</si>
  <si>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</si>
  <si>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</si>
  <si>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</si>
  <si>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</si>
  <si>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</si>
  <si>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</si>
  <si>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</si>
  <si>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</si>
  <si>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</si>
  <si>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</si>
  <si>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</si>
  <si>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</si>
  <si>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</si>
  <si>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</si>
  <si>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</si>
  <si>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</si>
  <si>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</si>
  <si>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</si>
  <si>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</si>
  <si>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</si>
  <si>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</si>
  <si>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</si>
  <si>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</si>
  <si>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</si>
  <si>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</si>
  <si>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</si>
  <si>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</si>
  <si>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</si>
  <si>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</si>
  <si>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</si>
  <si>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</si>
  <si>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</si>
  <si>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</si>
  <si>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</si>
  <si>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</si>
  <si>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</si>
  <si>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</si>
  <si>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</si>
  <si>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</si>
  <si>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</si>
  <si>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</si>
  <si>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</si>
  <si>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</si>
  <si>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</si>
  <si>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</si>
  <si>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</si>
  <si>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</si>
  <si>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</si>
  <si>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</si>
  <si>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</si>
  <si>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</si>
  <si>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</si>
  <si>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</si>
  <si>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</si>
  <si>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</si>
  <si>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</si>
  <si>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</si>
  <si>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</si>
  <si>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</si>
  <si>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</si>
  <si>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</si>
  <si>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</si>
  <si>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</si>
  <si>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</si>
  <si>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</si>
  <si>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</si>
  <si>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</si>
  <si>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</si>
  <si>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</si>
  <si>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</si>
  <si>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</si>
  <si>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</si>
  <si>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</si>
  <si>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</si>
  <si>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</si>
  <si>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</si>
  <si>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</si>
  <si>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</si>
  <si>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</si>
  <si>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</si>
  <si>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</si>
  <si>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</si>
  <si>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</si>
  <si>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</si>
  <si>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</si>
  <si>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</si>
  <si>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</si>
  <si>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</si>
  <si>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</si>
  <si>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</si>
  <si>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</si>
  <si>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</si>
  <si>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</si>
  <si>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</si>
  <si>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</si>
  <si>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</si>
  <si>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</si>
  <si>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</si>
  <si>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</si>
  <si>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</si>
  <si>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</si>
  <si>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</si>
  <si>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</si>
  <si>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</si>
  <si>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</si>
  <si>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</si>
  <si>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</si>
  <si>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</si>
  <si>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</si>
  <si>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</si>
  <si>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</si>
  <si>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</si>
  <si>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</si>
  <si>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</si>
  <si>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</si>
  <si>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</si>
  <si>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</si>
  <si>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</si>
  <si>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</si>
  <si>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</si>
  <si>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</si>
  <si>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</si>
  <si>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</si>
  <si>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</si>
  <si>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</si>
  <si>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</si>
  <si>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</si>
  <si>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</si>
  <si>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</si>
  <si>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</si>
  <si>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</si>
  <si>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</si>
  <si>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</si>
  <si>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</si>
  <si>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</si>
  <si>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</si>
  <si>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</si>
  <si>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</si>
  <si>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</si>
  <si>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</si>
  <si>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</si>
  <si>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</si>
  <si>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</si>
  <si>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</si>
  <si>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</si>
  <si>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</si>
  <si>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</si>
  <si>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</si>
  <si>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</si>
  <si>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</si>
  <si>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</si>
  <si>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</si>
  <si>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</si>
  <si>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</si>
  <si>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</si>
  <si>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</si>
  <si>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</si>
  <si>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</si>
  <si>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</si>
  <si>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</si>
  <si>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</si>
  <si>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</si>
  <si>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</si>
  <si>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</si>
  <si>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</si>
  <si>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</si>
  <si>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</si>
  <si>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</si>
  <si>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</si>
  <si>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</si>
  <si>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</si>
  <si>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</si>
  <si>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</si>
  <si>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</si>
  <si>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</si>
  <si>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</si>
  <si>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</si>
  <si>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</si>
  <si>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</si>
  <si>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</si>
  <si>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</si>
  <si>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</si>
  <si>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</si>
  <si>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</si>
  <si>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</si>
  <si>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</si>
  <si>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</si>
  <si>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</si>
  <si>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</si>
  <si>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</si>
  <si>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</si>
  <si>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</si>
  <si>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</si>
  <si>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</si>
  <si>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</si>
  <si>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</si>
  <si>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</si>
  <si>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</si>
  <si>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</si>
  <si>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</si>
  <si>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</si>
  <si>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</si>
  <si>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</si>
  <si>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</si>
  <si>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</si>
  <si>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</si>
  <si>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</si>
  <si>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</si>
  <si>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</si>
  <si>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</si>
  <si>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</si>
  <si>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</si>
  <si>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</si>
  <si>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</si>
  <si>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</si>
  <si>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</si>
  <si>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</si>
  <si>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</si>
  <si>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</si>
  <si>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</si>
  <si>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</si>
  <si>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</si>
  <si>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</si>
  <si>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</si>
  <si>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</si>
  <si>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</si>
  <si>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</si>
  <si>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</si>
  <si>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</si>
  <si>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</si>
  <si>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</si>
  <si>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</si>
  <si>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</si>
  <si>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</si>
  <si>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</si>
  <si>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</si>
  <si>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</si>
  <si>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</si>
  <si>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</si>
  <si>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</si>
  <si>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</si>
  <si>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</si>
  <si>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</si>
  <si>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</si>
  <si>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</si>
  <si>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</si>
  <si>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</si>
  <si>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</si>
  <si>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</si>
  <si>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</si>
  <si>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</si>
  <si>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</si>
  <si>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</si>
  <si>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</si>
  <si>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</si>
  <si>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</si>
  <si>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</si>
  <si>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</si>
  <si>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</si>
  <si>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</si>
  <si>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</si>
  <si>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</si>
  <si>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</si>
  <si>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</si>
  <si>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</si>
  <si>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</si>
  <si>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</si>
  <si>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</si>
  <si>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</si>
  <si>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</si>
  <si>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</si>
  <si>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</si>
  <si>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</si>
  <si>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</si>
  <si>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</si>
  <si>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</si>
  <si>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</si>
  <si>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</si>
  <si>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</si>
  <si>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</si>
  <si>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</si>
  <si>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</si>
  <si>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</si>
  <si>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</si>
  <si>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</si>
  <si>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</si>
  <si>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</si>
  <si>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</si>
  <si>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</si>
  <si>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</si>
  <si>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</si>
  <si>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</si>
  <si>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</si>
  <si>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</si>
  <si>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</si>
  <si>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</si>
  <si>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</si>
  <si>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</si>
  <si>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</si>
  <si>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</si>
  <si>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</si>
  <si>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</si>
  <si>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</si>
  <si>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</si>
  <si>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</si>
  <si>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</si>
  <si>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</si>
  <si>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</si>
  <si>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</si>
  <si>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</si>
  <si>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</si>
  <si>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</si>
  <si>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</si>
  <si>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</si>
  <si>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</si>
  <si>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</si>
  <si>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</si>
  <si>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</si>
  <si>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</si>
  <si>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</si>
  <si>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</si>
  <si>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</si>
  <si>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</si>
  <si>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</si>
  <si>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</si>
  <si>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</si>
  <si>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</si>
  <si>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</si>
  <si>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</si>
  <si>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</si>
  <si>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</si>
  <si>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</si>
  <si>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</si>
  <si>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</si>
  <si>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</si>
  <si>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</si>
  <si>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</si>
  <si>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</si>
  <si>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</si>
  <si>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</si>
  <si>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</si>
  <si>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</si>
  <si>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</si>
  <si>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</si>
  <si>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</si>
  <si>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</si>
  <si>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</si>
  <si>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</si>
  <si>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</si>
  <si>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</si>
  <si>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</si>
  <si>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</si>
  <si>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</si>
  <si>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</si>
  <si>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</si>
  <si>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</si>
  <si>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</si>
  <si>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</si>
  <si>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</si>
  <si>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</si>
  <si>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</si>
  <si>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</si>
  <si>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</si>
  <si>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</si>
  <si>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</si>
  <si>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</si>
  <si>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</si>
  <si>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</si>
  <si>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</si>
  <si>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</si>
  <si>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</si>
  <si>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</si>
  <si>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</si>
  <si>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</si>
  <si>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</si>
  <si>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</si>
  <si>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</si>
  <si>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</si>
  <si>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</si>
  <si>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</si>
  <si>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</si>
  <si>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</si>
  <si>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</si>
  <si>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</si>
  <si>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</si>
  <si>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</si>
  <si>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</si>
  <si>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</si>
  <si>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</si>
  <si>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</si>
  <si>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</si>
  <si>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</si>
  <si>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</si>
  <si>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</si>
  <si>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</si>
  <si>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</si>
  <si>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</si>
  <si>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</si>
  <si>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</si>
  <si>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</si>
  <si>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</si>
  <si>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</si>
  <si>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</si>
  <si>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</si>
  <si>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</si>
  <si>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</si>
  <si>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</si>
  <si>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</si>
  <si>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</si>
  <si>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</si>
  <si>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</si>
  <si>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</si>
  <si>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</si>
  <si>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</si>
  <si>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</si>
  <si>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</si>
  <si>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</si>
  <si>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</si>
  <si>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</si>
  <si>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</si>
  <si>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</si>
  <si>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</si>
  <si>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</si>
  <si>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</si>
  <si>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</si>
  <si>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</si>
  <si>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</si>
  <si>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</si>
  <si>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</si>
  <si>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</si>
  <si>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</si>
  <si>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</si>
  <si>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</si>
  <si>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</si>
  <si>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</si>
  <si>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</si>
  <si>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</si>
  <si>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</si>
  <si>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</si>
  <si>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</si>
  <si>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</si>
  <si>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</si>
  <si>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</si>
  <si>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</si>
  <si>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</si>
  <si>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</si>
  <si>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</si>
  <si>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</si>
  <si>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</si>
  <si>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</si>
  <si>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</si>
  <si>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</si>
  <si>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</si>
  <si>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</si>
  <si>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</si>
  <si>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</si>
  <si>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</si>
  <si>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</si>
  <si>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</si>
  <si>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</si>
  <si>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</si>
  <si>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</si>
  <si>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</si>
  <si>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</si>
  <si>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</si>
  <si>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</si>
  <si>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</si>
  <si>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</si>
  <si>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</si>
  <si>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</si>
  <si>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</si>
  <si>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</si>
  <si>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</si>
  <si>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</si>
  <si>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</si>
  <si>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</si>
  <si>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</si>
  <si>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</si>
  <si>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</si>
  <si>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</si>
  <si>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</si>
  <si>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</si>
  <si>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</si>
  <si>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</si>
  <si>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</si>
  <si>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</si>
  <si>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</si>
  <si>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</si>
  <si>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</si>
  <si>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</si>
  <si>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</si>
  <si>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</si>
  <si>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</si>
  <si>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</si>
  <si>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</si>
  <si>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</si>
  <si>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</si>
  <si>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</si>
  <si>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</si>
  <si>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</si>
  <si>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</si>
  <si>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</si>
  <si>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</si>
  <si>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</si>
  <si>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</si>
  <si>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</si>
  <si>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</si>
  <si>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</si>
  <si>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</si>
  <si>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</si>
  <si>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</si>
  <si>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</si>
  <si>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</si>
  <si>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</si>
  <si>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</si>
  <si>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</si>
  <si>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</si>
  <si>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</si>
  <si>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</si>
  <si>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</si>
  <si>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</si>
  <si>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</si>
  <si>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</si>
  <si>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</si>
  <si>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</si>
  <si>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</si>
  <si>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</si>
  <si>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</si>
  <si>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</si>
  <si>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</si>
  <si>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</si>
  <si>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</si>
  <si>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</si>
  <si>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</si>
  <si>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</si>
  <si>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</si>
  <si>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</si>
  <si>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</si>
  <si>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</si>
  <si>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</si>
  <si>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</si>
  <si>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</si>
  <si>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</si>
  <si>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</si>
  <si>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</si>
  <si>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</si>
  <si>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</si>
  <si>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</si>
  <si>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</si>
  <si>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</si>
  <si>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</si>
  <si>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</si>
  <si>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</si>
  <si>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</si>
  <si>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</si>
  <si>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</si>
  <si>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</si>
  <si>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</si>
  <si>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</si>
  <si>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</si>
  <si>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</si>
  <si>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</si>
  <si>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</si>
  <si>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</si>
  <si>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</si>
  <si>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</si>
  <si>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</si>
  <si>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</si>
  <si>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</si>
  <si>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</si>
  <si>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</si>
  <si>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</si>
  <si>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</si>
  <si>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</si>
  <si>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</si>
  <si>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</si>
  <si>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</si>
  <si>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</si>
  <si>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</si>
  <si>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</si>
  <si>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</si>
  <si>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</si>
  <si>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</si>
  <si>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</si>
  <si>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</si>
  <si>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</si>
  <si>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</si>
  <si>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</si>
  <si>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</si>
  <si>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</si>
  <si>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</si>
  <si>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</si>
  <si>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</si>
  <si>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</si>
  <si>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</si>
  <si>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</si>
  <si>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</si>
  <si>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</si>
  <si>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</si>
  <si>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</si>
  <si>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</si>
  <si>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</si>
  <si>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</si>
  <si>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</si>
  <si>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</si>
  <si>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</si>
  <si>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</si>
  <si>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</si>
  <si>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</si>
  <si>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</si>
  <si>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</si>
  <si>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</si>
  <si>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</si>
  <si>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</si>
  <si>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</si>
  <si>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</si>
  <si>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</si>
  <si>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</si>
  <si>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</si>
  <si>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</si>
  <si>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</si>
  <si>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</si>
  <si>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</si>
  <si>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</si>
  <si>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</si>
  <si>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</si>
  <si>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</si>
  <si>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</si>
  <si>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</si>
  <si>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</si>
  <si>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</si>
  <si>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</si>
  <si>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</si>
  <si>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</si>
  <si>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</si>
  <si>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</si>
  <si>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</si>
  <si>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</si>
  <si>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</si>
  <si>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</si>
  <si>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</si>
  <si>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</si>
  <si>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</si>
  <si>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</si>
  <si>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</si>
  <si>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</si>
  <si>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</si>
  <si>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</si>
  <si>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</si>
  <si>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</si>
  <si>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</si>
  <si>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</si>
  <si>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</si>
  <si>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</si>
  <si>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</si>
  <si>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</si>
  <si>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</si>
  <si>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</si>
  <si>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</si>
  <si>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</si>
  <si>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</si>
  <si>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</si>
  <si>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</si>
  <si>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</si>
  <si>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</si>
  <si>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</si>
  <si>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</si>
  <si>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</si>
  <si>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</si>
  <si>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</si>
  <si>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</si>
  <si>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</si>
  <si>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</si>
  <si>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</si>
  <si>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</si>
  <si>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</si>
  <si>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</si>
  <si>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</si>
  <si>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</si>
  <si>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</si>
  <si>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</si>
  <si>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</si>
  <si>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</si>
  <si>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</si>
  <si>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</si>
  <si>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</si>
  <si>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</si>
  <si>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</si>
  <si>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</si>
  <si>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</si>
  <si>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</si>
  <si>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</si>
  <si>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</si>
  <si>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</si>
  <si>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</si>
  <si>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</si>
  <si>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</si>
  <si>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</si>
  <si>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</si>
  <si>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</si>
  <si>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</si>
  <si>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</si>
  <si>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</si>
  <si>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</si>
  <si>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</si>
  <si>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</si>
  <si>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</si>
  <si>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</si>
  <si>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</si>
  <si>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</si>
  <si>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</si>
  <si>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</si>
  <si>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</si>
  <si>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</si>
  <si>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</si>
  <si>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</si>
  <si>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</si>
  <si>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</si>
  <si>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</si>
  <si>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</si>
  <si>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</si>
  <si>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</si>
  <si>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</si>
  <si>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</si>
  <si>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</si>
  <si>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</si>
  <si>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</si>
  <si>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</si>
  <si>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</si>
  <si>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</si>
  <si>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</si>
  <si>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</si>
  <si>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</si>
  <si>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</si>
  <si>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</si>
  <si>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</si>
  <si>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</si>
  <si>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</si>
  <si>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</si>
  <si>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</si>
  <si>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</si>
  <si>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</si>
  <si>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</si>
  <si>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</si>
  <si>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</si>
  <si>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</si>
  <si>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</si>
  <si>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</si>
  <si>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</si>
  <si>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</si>
  <si>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</si>
  <si>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</si>
  <si>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</si>
  <si>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</si>
  <si>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</si>
  <si>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</si>
  <si>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</si>
  <si>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</si>
  <si>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</si>
  <si>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</si>
  <si>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</si>
  <si>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</si>
  <si>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</si>
  <si>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</si>
  <si>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</si>
  <si>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</si>
  <si>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</si>
  <si>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</si>
  <si>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</si>
  <si>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</si>
  <si>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</si>
  <si>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</si>
  <si>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</si>
  <si>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</si>
  <si>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</si>
  <si>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</si>
  <si>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</si>
  <si>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</si>
  <si>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</si>
  <si>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</si>
  <si>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</si>
  <si>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</si>
  <si>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</si>
  <si>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</si>
  <si>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</si>
  <si>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</si>
  <si>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</si>
  <si>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</si>
  <si>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</si>
  <si>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</si>
  <si>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</si>
  <si>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</si>
  <si>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</si>
  <si>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</si>
  <si>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</si>
  <si>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</si>
  <si>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</si>
  <si>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</si>
  <si>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</si>
  <si>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</si>
  <si>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</si>
  <si>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</si>
  <si>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</si>
  <si>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</si>
  <si>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</si>
  <si>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</si>
  <si>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</si>
  <si>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</si>
  <si>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</si>
  <si>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</si>
  <si>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</si>
  <si>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</si>
  <si>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</si>
  <si>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</si>
  <si>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</si>
  <si>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</si>
  <si>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</si>
  <si>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</si>
  <si>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</si>
  <si>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</si>
  <si>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</si>
  <si>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</si>
  <si>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</si>
  <si>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</si>
  <si>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</si>
  <si>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</si>
  <si>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</si>
  <si>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</si>
  <si>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</si>
  <si>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</si>
  <si>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</si>
  <si>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</si>
  <si>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</si>
  <si>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</si>
  <si>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</si>
  <si>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</si>
  <si>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</si>
  <si>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</si>
  <si>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</si>
  <si>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</si>
  <si>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</si>
  <si>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</si>
  <si>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</si>
  <si>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</si>
  <si>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</si>
  <si>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</si>
  <si>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</si>
  <si>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</si>
  <si>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</si>
  <si>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</si>
  <si>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</si>
  <si>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</si>
  <si>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</si>
  <si>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</si>
  <si>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</si>
  <si>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</si>
  <si>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</si>
  <si>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</si>
  <si>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</si>
  <si>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</si>
  <si>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</si>
  <si>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</si>
  <si>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</si>
  <si>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</si>
  <si>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</si>
  <si>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</si>
  <si>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</si>
  <si>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</si>
  <si>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</si>
  <si>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</si>
  <si>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</si>
  <si>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</si>
  <si>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</si>
  <si>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</si>
  <si>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</si>
  <si>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</si>
  <si>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</si>
  <si>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</si>
  <si>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</si>
  <si>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</si>
  <si>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</si>
  <si>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</si>
  <si>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</si>
  <si>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</si>
  <si>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</si>
  <si>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</si>
  <si>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</si>
  <si>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</si>
  <si>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</si>
  <si>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</si>
  <si>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</si>
  <si>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</si>
  <si>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</si>
  <si>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</si>
  <si>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</si>
  <si>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</si>
  <si>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</si>
  <si>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</si>
  <si>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</si>
  <si>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</si>
  <si>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</si>
  <si>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</si>
  <si>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</si>
  <si>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</si>
  <si>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</si>
  <si>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</si>
  <si>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</si>
  <si>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</si>
  <si>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</si>
  <si>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</si>
  <si>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</si>
  <si>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</si>
  <si>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</si>
  <si>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</si>
  <si>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</si>
  <si>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</si>
  <si>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</si>
  <si>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</si>
  <si>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</si>
  <si>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</si>
  <si>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</si>
  <si>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</si>
  <si>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</si>
  <si>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</si>
  <si>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</si>
  <si>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</si>
  <si>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</si>
  <si>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</si>
  <si>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</si>
  <si>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</si>
  <si>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</si>
  <si>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</si>
  <si>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</si>
  <si>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</si>
  <si>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</si>
  <si>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</si>
  <si>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</si>
  <si>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</si>
  <si>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</si>
  <si>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</si>
  <si>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</si>
  <si>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</si>
  <si>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</si>
  <si>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</si>
  <si>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</si>
  <si>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</si>
  <si>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</si>
  <si>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</si>
  <si>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</si>
  <si>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</si>
  <si>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</si>
  <si>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</si>
  <si>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</si>
  <si>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</si>
  <si>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</si>
  <si>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</si>
  <si>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</si>
  <si>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</si>
  <si>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</si>
  <si>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</si>
  <si>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</si>
  <si>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</si>
  <si>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</si>
  <si>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</si>
  <si>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</si>
  <si>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</si>
  <si>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</si>
  <si>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</si>
  <si>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</si>
  <si>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</si>
  <si>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</si>
  <si>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</si>
  <si>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</si>
  <si>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</si>
  <si>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</si>
  <si>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</si>
  <si>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</si>
  <si>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</si>
  <si>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</si>
  <si>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</si>
  <si>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</si>
  <si>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</si>
  <si>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</si>
  <si>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</si>
  <si>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</si>
  <si>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</si>
  <si>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</si>
  <si>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</si>
  <si>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</si>
  <si>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</si>
  <si>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</si>
  <si>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</si>
  <si>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</si>
  <si>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</si>
  <si>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</si>
  <si>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</si>
  <si>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</si>
  <si>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</si>
  <si>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</si>
  <si>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</si>
  <si>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</si>
  <si>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</si>
  <si>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</si>
  <si>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</si>
  <si>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</si>
  <si>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</si>
  <si>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</si>
  <si>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</si>
  <si>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</si>
  <si>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</si>
  <si>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</si>
  <si>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</si>
  <si>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</si>
  <si>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</si>
  <si>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</si>
  <si>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</si>
  <si>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</si>
  <si>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</si>
  <si>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</si>
  <si>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</si>
  <si>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</si>
  <si>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</si>
  <si>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</si>
  <si>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</si>
  <si>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</si>
  <si>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</si>
  <si>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</si>
  <si>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</si>
  <si>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</si>
  <si>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</si>
  <si>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</si>
  <si>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</si>
  <si>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</si>
  <si>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</si>
  <si>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</si>
  <si>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</si>
  <si>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</si>
  <si>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</si>
  <si>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</si>
  <si>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</si>
  <si>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</si>
  <si>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</si>
  <si>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</si>
  <si>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</si>
  <si>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</si>
  <si>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</si>
  <si>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</si>
  <si>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</si>
  <si>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</si>
  <si>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</si>
  <si>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</si>
  <si>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</si>
  <si>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</si>
  <si>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</si>
  <si>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</si>
  <si>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</si>
  <si>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</si>
  <si>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</si>
  <si>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</si>
  <si>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</si>
  <si>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</si>
  <si>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</si>
  <si>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</si>
  <si>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</si>
  <si>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</si>
  <si>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</si>
  <si>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</si>
  <si>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</si>
  <si>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</si>
  <si>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</si>
  <si>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</si>
  <si>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</si>
  <si>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</si>
  <si>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</si>
  <si>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</si>
  <si>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</si>
  <si>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</si>
  <si>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</si>
  <si>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</si>
  <si>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</si>
  <si>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</si>
  <si>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</si>
  <si>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</si>
  <si>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</si>
  <si>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</si>
  <si>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</si>
  <si>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</si>
  <si>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</si>
  <si>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</si>
  <si>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</si>
  <si>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</si>
  <si>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</si>
  <si>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</si>
  <si>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</si>
  <si>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</si>
  <si>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</si>
  <si>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</si>
  <si>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</si>
  <si>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</si>
  <si>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</si>
  <si>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</si>
  <si>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</si>
  <si>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</si>
  <si>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</si>
  <si>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</si>
  <si>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</si>
  <si>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</si>
  <si>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</si>
  <si>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</si>
  <si>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</si>
  <si>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</si>
  <si>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</si>
  <si>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</si>
  <si>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</si>
  <si>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</si>
  <si>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</si>
  <si>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</si>
  <si>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</si>
  <si>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</si>
  <si>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</si>
  <si>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</si>
  <si>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</si>
  <si>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</si>
  <si>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</si>
  <si>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</si>
  <si>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</si>
  <si>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</si>
  <si>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</si>
  <si>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</si>
  <si>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</si>
  <si>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</si>
  <si>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</si>
  <si>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</si>
  <si>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</si>
  <si>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</si>
  <si>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</si>
  <si>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</si>
  <si>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</si>
  <si>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</si>
  <si>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</si>
  <si>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</si>
  <si>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</si>
  <si>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</si>
  <si>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</si>
  <si>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</si>
  <si>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</si>
  <si>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</si>
  <si>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</si>
  <si>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</si>
  <si>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</si>
  <si>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</si>
  <si>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</si>
  <si>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</si>
  <si>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</si>
  <si>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</si>
  <si>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</si>
  <si>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</si>
  <si>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</si>
  <si>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</si>
  <si>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</si>
  <si>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</si>
  <si>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</si>
  <si>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</si>
  <si>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</si>
  <si>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</si>
  <si>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</si>
  <si>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</si>
  <si>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</si>
  <si>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</si>
  <si>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</si>
  <si>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</si>
  <si>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</si>
  <si>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</si>
  <si>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</si>
  <si>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</si>
  <si>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</si>
  <si>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</si>
  <si>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</si>
  <si>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</si>
  <si>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</si>
  <si>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</si>
  <si>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</si>
  <si>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</si>
  <si>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</si>
  <si>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</si>
  <si>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</si>
  <si>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</si>
  <si>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</si>
  <si>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</si>
  <si>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</si>
  <si>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</si>
  <si>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</si>
  <si>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</si>
  <si>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</si>
  <si>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</si>
  <si>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</si>
  <si>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</si>
  <si>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</si>
  <si>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</si>
  <si>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</si>
  <si>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</si>
  <si>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</si>
  <si>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</si>
  <si>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</si>
  <si>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</si>
  <si>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</si>
  <si>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</si>
  <si>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</si>
  <si>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</si>
  <si>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</si>
  <si>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</si>
  <si>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</si>
  <si>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</si>
  <si>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</si>
  <si>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</si>
  <si>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</si>
  <si>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</si>
  <si>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</si>
  <si>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</si>
  <si>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</si>
  <si>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</si>
  <si>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</si>
  <si>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</si>
  <si>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</si>
  <si>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</si>
  <si>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</si>
  <si>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</si>
  <si>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</si>
  <si>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</si>
  <si>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</si>
  <si>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</si>
  <si>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</si>
  <si>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</si>
  <si>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</si>
  <si>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</si>
  <si>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</si>
  <si>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</si>
  <si>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</si>
  <si>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</si>
  <si>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</si>
  <si>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</si>
  <si>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</si>
  <si>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</si>
  <si>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</si>
  <si>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</si>
  <si>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</si>
  <si>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</si>
  <si>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</si>
  <si>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</si>
  <si>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</si>
  <si>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</si>
  <si>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</si>
  <si>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</si>
  <si>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</si>
  <si>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</si>
  <si>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</si>
  <si>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</si>
  <si>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</si>
  <si>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</si>
  <si>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</si>
  <si>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</si>
  <si>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</si>
  <si>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</si>
  <si>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</si>
  <si>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</si>
  <si>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</si>
  <si>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</si>
  <si>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</si>
  <si>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</si>
  <si>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</si>
  <si>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</si>
  <si>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</si>
  <si>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</si>
  <si>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</si>
  <si>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</si>
  <si>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</si>
  <si>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</si>
  <si>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</si>
  <si>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</si>
  <si>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</si>
  <si>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</si>
  <si>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</si>
  <si>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</si>
  <si>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</si>
  <si>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</si>
  <si>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</si>
  <si>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</si>
  <si>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</si>
  <si>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</si>
  <si>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</si>
  <si>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</si>
  <si>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</si>
  <si>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</si>
  <si>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</si>
  <si>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</si>
  <si>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</si>
  <si>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</si>
  <si>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</si>
  <si>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</si>
  <si>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</si>
  <si>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</si>
  <si>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</si>
  <si>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</si>
  <si>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</si>
  <si>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</si>
  <si>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</si>
  <si>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</si>
  <si>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</si>
  <si>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</si>
  <si>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</si>
  <si>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</si>
  <si>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</si>
  <si>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</si>
  <si>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</si>
  <si>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</si>
  <si>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</si>
  <si>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</si>
  <si>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</si>
  <si>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</si>
  <si>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</si>
  <si>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</si>
  <si>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</si>
  <si>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</si>
  <si>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</si>
  <si>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</si>
  <si>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</si>
  <si>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</si>
  <si>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</si>
  <si>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</si>
  <si>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</si>
  <si>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</si>
  <si>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</si>
  <si>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</si>
  <si>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</si>
  <si>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</si>
  <si>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</si>
  <si>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</si>
  <si>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</si>
  <si>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</si>
  <si>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</si>
  <si>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</si>
  <si>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</si>
  <si>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</si>
  <si>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</si>
  <si>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</si>
  <si>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</si>
  <si>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</si>
  <si>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</si>
  <si>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</si>
  <si>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</si>
  <si>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</si>
  <si>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</si>
  <si>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</si>
  <si>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</si>
  <si>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</si>
  <si>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</si>
  <si>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</si>
  <si>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</si>
  <si>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</si>
  <si>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</si>
  <si>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</si>
  <si>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</si>
  <si>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</si>
  <si>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</si>
  <si>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</si>
  <si>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</si>
  <si>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</si>
  <si>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</si>
  <si>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</si>
  <si>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</si>
  <si>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</si>
  <si>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</si>
  <si>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</si>
  <si>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</si>
  <si>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</si>
  <si>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</si>
  <si>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</si>
  <si>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</si>
  <si>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</si>
  <si>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</si>
  <si>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</si>
  <si>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</si>
  <si>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</si>
  <si>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</si>
  <si>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</si>
  <si>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</si>
  <si>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</si>
  <si>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</si>
  <si>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</si>
  <si>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</si>
  <si>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</si>
  <si>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</si>
  <si>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</si>
  <si>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</si>
  <si>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</si>
  <si>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</si>
  <si>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</si>
  <si>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</si>
  <si>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</si>
  <si>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</si>
  <si>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</si>
  <si>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</si>
  <si>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</si>
  <si>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</si>
  <si>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</si>
  <si>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</si>
  <si>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</si>
  <si>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</si>
  <si>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</si>
  <si>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</si>
  <si>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</si>
  <si>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</si>
  <si>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</si>
  <si>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</si>
  <si>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</si>
  <si>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</si>
  <si>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</si>
  <si>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</si>
  <si>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</si>
  <si>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</si>
  <si>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</si>
  <si>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</si>
  <si>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</si>
  <si>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</si>
  <si>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</si>
  <si>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</si>
  <si>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</si>
  <si>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</si>
  <si>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</si>
  <si>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</si>
  <si>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</si>
  <si>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</si>
  <si>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</si>
  <si>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</si>
  <si>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</si>
  <si>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</si>
  <si>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</si>
  <si>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</si>
  <si>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</si>
  <si>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</si>
  <si>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</si>
  <si>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</si>
  <si>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</si>
  <si>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</si>
  <si>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</si>
  <si>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</si>
  <si>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</si>
  <si>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</si>
  <si>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</si>
  <si>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</si>
  <si>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</si>
  <si>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</si>
  <si>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</si>
  <si>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</si>
  <si>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</si>
  <si>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</si>
  <si>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</si>
  <si>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</si>
  <si>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</si>
  <si>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</si>
  <si>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</si>
  <si>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</si>
  <si>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</si>
  <si>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</si>
  <si>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</si>
  <si>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</si>
  <si>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</si>
  <si>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</si>
  <si>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</si>
  <si>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</si>
  <si>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</si>
  <si>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</si>
  <si>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</si>
  <si>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</si>
  <si>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</si>
  <si>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</si>
  <si>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</si>
  <si>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</si>
  <si>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</si>
  <si>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</si>
  <si>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</si>
  <si>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</si>
  <si>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</si>
  <si>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</si>
  <si>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</si>
  <si>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</si>
  <si>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</si>
  <si>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</si>
  <si>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</si>
  <si>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</si>
  <si>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</si>
  <si>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</si>
  <si>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</si>
  <si>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</si>
  <si>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</si>
  <si>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</si>
  <si>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</si>
  <si>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</si>
  <si>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</si>
  <si>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</si>
  <si>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</si>
  <si>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</si>
  <si>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</si>
  <si>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</si>
  <si>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</si>
  <si>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</si>
  <si>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</si>
  <si>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</si>
  <si>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</si>
  <si>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</si>
  <si>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</si>
  <si>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</si>
  <si>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</si>
  <si>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</si>
  <si>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</si>
  <si>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</si>
  <si>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</si>
  <si>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</si>
  <si>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</si>
  <si>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</si>
  <si>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</si>
  <si>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</si>
  <si>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</si>
  <si>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</si>
  <si>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</si>
  <si>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</si>
  <si>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</si>
  <si>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</si>
  <si>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</si>
  <si>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</si>
  <si>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</si>
  <si>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</si>
  <si>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</si>
  <si>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</si>
  <si>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</si>
  <si>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</si>
  <si>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</si>
  <si>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</si>
  <si>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</si>
  <si>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</si>
  <si>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</si>
  <si>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</si>
  <si>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</si>
  <si>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</si>
  <si>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</si>
  <si>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</si>
  <si>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</si>
  <si>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</si>
  <si>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</si>
  <si>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</si>
  <si>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</si>
  <si>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</si>
  <si>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</si>
  <si>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</si>
  <si>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</si>
  <si>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</si>
  <si>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</si>
  <si>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</si>
  <si>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</si>
  <si>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</si>
  <si>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</si>
  <si>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</si>
  <si>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</si>
  <si>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</si>
  <si>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</si>
  <si>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</si>
  <si>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</si>
  <si>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</si>
  <si>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</si>
  <si>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</si>
  <si>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</si>
  <si>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</si>
  <si>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</si>
  <si>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</si>
  <si>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</si>
  <si>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</si>
  <si>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</si>
  <si>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</si>
  <si>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</si>
  <si>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</si>
  <si>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</si>
  <si>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</si>
  <si>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</si>
  <si>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</si>
  <si>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</si>
  <si>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</si>
  <si>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</si>
  <si>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</si>
  <si>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</si>
  <si>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</si>
  <si>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</si>
  <si>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</si>
  <si>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</si>
  <si>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</si>
  <si>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</si>
  <si>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</si>
  <si>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</si>
  <si>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</si>
  <si>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</si>
  <si>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</si>
  <si>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</si>
  <si>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</si>
  <si>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</si>
  <si>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</si>
  <si>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</si>
  <si>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</si>
  <si>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</si>
  <si>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</si>
  <si>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</si>
  <si>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</si>
  <si>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</si>
  <si>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</si>
  <si>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</si>
  <si>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</si>
  <si>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</si>
  <si>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</si>
  <si>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</si>
  <si>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</si>
  <si>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</si>
  <si>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</si>
  <si>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</si>
  <si>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</si>
  <si>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</si>
  <si>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</si>
  <si>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</si>
  <si>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</si>
  <si>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</si>
  <si>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</si>
  <si>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</si>
  <si>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</si>
  <si>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</si>
  <si>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</si>
  <si>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</si>
  <si>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</si>
  <si>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</si>
  <si>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</si>
  <si>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</si>
  <si>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</si>
  <si>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</si>
  <si>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</si>
  <si>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</si>
  <si>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</si>
  <si>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</si>
  <si>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</si>
  <si>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</si>
  <si>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</si>
  <si>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</si>
  <si>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</si>
  <si>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</si>
  <si>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</si>
  <si>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</si>
  <si>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</si>
  <si>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</si>
  <si>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</si>
  <si>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</si>
  <si>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</si>
  <si>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</si>
  <si>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</si>
  <si>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</si>
  <si>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</si>
  <si>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</si>
  <si>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</si>
  <si>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</si>
  <si>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</si>
  <si>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</si>
  <si>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</si>
  <si>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</si>
  <si>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</si>
  <si>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</si>
  <si>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</si>
  <si>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</si>
  <si>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</si>
  <si>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</si>
  <si>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</si>
  <si>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</si>
  <si>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</si>
  <si>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</si>
  <si>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</si>
  <si>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</si>
  <si>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</si>
  <si>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</si>
  <si>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</si>
  <si>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</si>
  <si>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</si>
  <si>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</si>
  <si>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</si>
  <si>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</si>
  <si>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</si>
  <si>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</si>
  <si>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</si>
  <si>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</si>
  <si>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</si>
  <si>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</si>
  <si>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</si>
  <si>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</si>
  <si>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</si>
  <si>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</si>
  <si>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</si>
  <si>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</si>
  <si>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</si>
  <si>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</si>
  <si>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</si>
  <si>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</si>
  <si>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</si>
  <si>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</si>
  <si>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</si>
  <si>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</si>
  <si>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</si>
  <si>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</si>
  <si>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</si>
  <si>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</si>
  <si>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</si>
  <si>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</si>
  <si>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</si>
  <si>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</si>
  <si>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</si>
  <si>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</si>
  <si>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</si>
  <si>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</si>
  <si>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</si>
  <si>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</si>
  <si>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</si>
  <si>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</si>
  <si>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</si>
  <si>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</si>
  <si>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</si>
  <si>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</si>
  <si>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</si>
  <si>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</si>
  <si>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</si>
  <si>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</si>
  <si>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</si>
  <si>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</si>
  <si>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</si>
  <si>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</si>
  <si>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</si>
  <si>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</si>
  <si>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</si>
  <si>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</si>
  <si>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</si>
  <si>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</si>
  <si>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</si>
  <si>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</si>
  <si>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</si>
  <si>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</si>
  <si>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</si>
  <si>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</si>
  <si>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</si>
  <si>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</si>
  <si>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</si>
  <si>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</si>
  <si>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</si>
  <si>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</si>
  <si>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</si>
  <si>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</si>
  <si>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</si>
  <si>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</si>
  <si>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</si>
  <si>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</si>
  <si>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</si>
  <si>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</si>
  <si>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</si>
  <si>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</si>
  <si>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</si>
  <si>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</si>
  <si>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</si>
  <si>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</si>
  <si>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</si>
  <si>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</si>
  <si>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</si>
  <si>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</si>
  <si>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</si>
  <si>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</si>
  <si>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</si>
  <si>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</si>
  <si>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</si>
  <si>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</si>
  <si>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</si>
  <si>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</si>
  <si>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</si>
  <si>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</si>
  <si>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</si>
  <si>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</si>
  <si>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</si>
  <si>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</si>
  <si>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</si>
  <si>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</si>
  <si>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</si>
  <si>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</si>
  <si>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</si>
  <si>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</si>
  <si>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</si>
  <si>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</si>
  <si>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</si>
  <si>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</si>
  <si>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</si>
  <si>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</si>
  <si>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</si>
  <si>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</si>
  <si>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</si>
  <si>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</si>
  <si>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</si>
  <si>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</si>
  <si>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</si>
  <si>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</si>
  <si>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</si>
  <si>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</si>
  <si>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</si>
  <si>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</si>
  <si>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</si>
  <si>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</si>
  <si>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</si>
  <si>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</si>
  <si>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</si>
  <si>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</si>
  <si>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</si>
  <si>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</si>
  <si>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</si>
  <si>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</si>
  <si>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</si>
  <si>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</si>
  <si>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</si>
  <si>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</si>
  <si>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</si>
  <si>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</si>
  <si>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</si>
  <si>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</si>
  <si>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</si>
  <si>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</si>
  <si>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</si>
  <si>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</si>
  <si>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</si>
  <si>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</si>
  <si>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</si>
  <si>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</si>
  <si>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</si>
  <si>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</si>
  <si>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</si>
  <si>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</si>
  <si>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</si>
  <si>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</si>
  <si>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</si>
  <si>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</si>
  <si>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</si>
  <si>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</si>
  <si>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</si>
  <si>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</si>
  <si>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</si>
  <si>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</si>
  <si>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</si>
  <si>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</si>
  <si>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</si>
  <si>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</si>
  <si>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</si>
  <si>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</si>
  <si>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</si>
  <si>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</si>
  <si>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</si>
  <si>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</si>
  <si>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</si>
  <si>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</si>
  <si>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</si>
  <si>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</si>
  <si>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</si>
  <si>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</si>
  <si>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</si>
  <si>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</si>
  <si>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</si>
  <si>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</si>
  <si>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</si>
  <si>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</si>
  <si>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</si>
  <si>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</si>
  <si>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</si>
  <si>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</si>
  <si>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</si>
  <si>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</si>
  <si>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</si>
  <si>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</si>
  <si>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</si>
  <si>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</si>
  <si>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</si>
  <si>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</si>
  <si>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</si>
  <si>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</si>
  <si>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</si>
  <si>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</si>
  <si>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</si>
  <si>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</si>
  <si>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</si>
  <si>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</si>
  <si>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</si>
  <si>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</si>
  <si>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</si>
  <si>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</si>
  <si>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</si>
  <si>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</si>
  <si>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</si>
  <si>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</si>
  <si>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</si>
  <si>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</si>
  <si>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</si>
  <si>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</si>
  <si>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</si>
  <si>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</si>
  <si>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</si>
  <si>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</si>
  <si>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</si>
  <si>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</si>
  <si>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</si>
  <si>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</si>
  <si>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</si>
  <si>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</si>
  <si>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</si>
  <si>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</si>
  <si>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</si>
  <si>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</si>
  <si>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</si>
  <si>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</si>
  <si>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</si>
  <si>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</si>
  <si>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</si>
  <si>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</si>
  <si>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</si>
  <si>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</si>
  <si>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</si>
  <si>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</si>
  <si>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</si>
  <si>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</si>
  <si>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</si>
  <si>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</si>
  <si>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</si>
  <si>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</si>
  <si>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</si>
  <si>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</si>
  <si>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</si>
  <si>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</si>
  <si>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</si>
  <si>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</si>
  <si>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</si>
  <si>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</si>
  <si>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</si>
  <si>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</si>
  <si>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</si>
  <si>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</si>
  <si>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</si>
  <si>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</si>
  <si>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</si>
  <si>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</si>
  <si>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</si>
  <si>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</si>
  <si>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</si>
  <si>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</si>
  <si>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</si>
  <si>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</si>
  <si>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</si>
  <si>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</si>
  <si>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</si>
  <si>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</si>
  <si>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</si>
  <si>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</si>
  <si>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</si>
  <si>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</si>
  <si>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</si>
  <si>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</si>
  <si>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</si>
  <si>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</si>
  <si>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</si>
  <si>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</si>
  <si>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</si>
  <si>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</si>
  <si>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</si>
  <si>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</si>
  <si>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</si>
  <si>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</si>
  <si>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</si>
  <si>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</si>
  <si>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</si>
  <si>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</si>
  <si>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</si>
  <si>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</si>
  <si>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</si>
  <si>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</si>
  <si>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</si>
  <si>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</si>
  <si>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</si>
  <si>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</si>
  <si>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</si>
  <si>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</si>
  <si>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</si>
  <si>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</si>
  <si>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</si>
  <si>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</si>
  <si>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</si>
  <si>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</si>
  <si>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</si>
  <si>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</si>
  <si>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</si>
  <si>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</si>
  <si>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</si>
  <si>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</si>
  <si>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</si>
  <si>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</si>
  <si>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</si>
  <si>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</si>
  <si>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</si>
  <si>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</si>
  <si>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</si>
  <si>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</si>
  <si>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</si>
  <si>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</si>
  <si>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</si>
  <si>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</si>
  <si>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</si>
  <si>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</si>
  <si>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</si>
  <si>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</si>
  <si>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</si>
  <si>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</si>
  <si>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</si>
  <si>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</si>
  <si>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</si>
  <si>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</si>
  <si>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</si>
  <si>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</si>
  <si>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</si>
  <si>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</si>
  <si>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</si>
  <si>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</si>
  <si>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</si>
  <si>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</si>
  <si>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</si>
  <si>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</si>
  <si>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</si>
  <si>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</si>
  <si>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</si>
  <si>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</si>
  <si>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</si>
  <si>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</si>
  <si>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</si>
  <si>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</si>
  <si>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</si>
  <si>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</si>
  <si>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</si>
  <si>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</si>
  <si>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</si>
  <si>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</si>
  <si>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</si>
  <si>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</si>
  <si>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</si>
  <si>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</si>
  <si>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</si>
  <si>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</si>
  <si>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</si>
  <si>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</si>
  <si>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</si>
  <si>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</si>
  <si>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</si>
  <si>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</si>
  <si>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</si>
  <si>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</si>
  <si>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</si>
  <si>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</si>
  <si>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</si>
  <si>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</si>
  <si>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</si>
  <si>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</si>
  <si>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</si>
  <si>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</si>
  <si>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</si>
  <si>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</si>
  <si>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</si>
  <si>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</si>
  <si>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</si>
  <si>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</si>
  <si>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</si>
  <si>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</si>
  <si>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</si>
  <si>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</si>
  <si>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</si>
  <si>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</si>
  <si>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</si>
  <si>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</si>
  <si>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</si>
  <si>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</si>
  <si>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</si>
  <si>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</si>
  <si>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</si>
  <si>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</si>
  <si>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</si>
  <si>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</si>
  <si>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</si>
  <si>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</si>
  <si>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</si>
  <si>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</si>
  <si>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</si>
  <si>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</si>
  <si>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</si>
  <si>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</si>
  <si>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</si>
  <si>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</si>
  <si>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</si>
  <si>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</si>
  <si>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</si>
  <si>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</si>
  <si>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</si>
  <si>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</si>
  <si>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</si>
  <si>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</si>
  <si>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</si>
  <si>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</si>
  <si>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</si>
  <si>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</si>
  <si>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</si>
  <si>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</si>
  <si>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</si>
  <si>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</si>
  <si>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</si>
  <si>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</si>
  <si>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</si>
  <si>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</si>
  <si>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</si>
  <si>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</si>
  <si>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</si>
  <si>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</si>
  <si>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</si>
  <si>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</si>
  <si>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</si>
  <si>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</si>
  <si>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</si>
  <si>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</si>
  <si>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</si>
  <si>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</si>
  <si>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</si>
  <si>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</si>
  <si>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</si>
  <si>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</si>
  <si>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</si>
  <si>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</si>
  <si>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</si>
  <si>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</si>
  <si>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</si>
  <si>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</si>
  <si>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</si>
  <si>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</si>
  <si>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</si>
  <si>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</si>
  <si>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</si>
  <si>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</si>
  <si>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</si>
  <si>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</si>
  <si>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</si>
  <si>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</si>
  <si>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</si>
  <si>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</si>
  <si>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</si>
  <si>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</si>
  <si>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</si>
  <si>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</si>
  <si>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</si>
  <si>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</si>
  <si>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</si>
  <si>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</si>
  <si>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</si>
  <si>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</si>
  <si>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</si>
  <si>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</si>
  <si>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</si>
  <si>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</si>
  <si>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</si>
  <si>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</si>
  <si>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</si>
  <si>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</si>
  <si>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</si>
  <si>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</si>
  <si>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</si>
  <si>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</si>
  <si>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</si>
  <si>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</si>
  <si>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</si>
  <si>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</si>
  <si>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</si>
  <si>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</si>
  <si>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</si>
  <si>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</si>
  <si>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</si>
  <si>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</si>
  <si>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</si>
  <si>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</si>
  <si>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</si>
  <si>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</si>
  <si>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</si>
  <si>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</si>
  <si>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</si>
  <si>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</si>
  <si>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</si>
  <si>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</si>
  <si>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</si>
  <si>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</si>
  <si>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</si>
  <si>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</si>
  <si>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</si>
  <si>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</si>
  <si>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</si>
  <si>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</si>
  <si>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</si>
  <si>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</si>
  <si>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</si>
  <si>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</si>
  <si>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</si>
  <si>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</si>
  <si>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</si>
  <si>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</si>
  <si>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</si>
  <si>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</si>
  <si>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</si>
  <si>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</si>
  <si>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</si>
  <si>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</si>
  <si>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</si>
  <si>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</si>
  <si>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</si>
  <si>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</si>
  <si>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</si>
  <si>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</si>
  <si>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</si>
  <si>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</si>
  <si>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</si>
  <si>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</si>
  <si>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</si>
  <si>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</si>
  <si>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</si>
  <si>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</si>
  <si>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</si>
  <si>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</si>
  <si>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</si>
  <si>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</si>
  <si>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</si>
  <si>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</si>
  <si>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</si>
  <si>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</si>
  <si>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</si>
  <si>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</si>
  <si>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</si>
  <si>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</si>
  <si>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</si>
  <si>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</si>
  <si>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</si>
  <si>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</si>
  <si>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</si>
  <si>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</si>
  <si>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</si>
  <si>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</si>
  <si>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</si>
  <si>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</si>
  <si>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</si>
  <si>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</si>
  <si>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</si>
  <si>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</si>
  <si>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</si>
  <si>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</si>
  <si>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</si>
  <si>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</si>
  <si>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</si>
  <si>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</si>
  <si>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</si>
  <si>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</si>
  <si>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</si>
  <si>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</si>
  <si>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</si>
  <si>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</si>
  <si>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</si>
  <si>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</si>
  <si>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</si>
  <si>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</si>
  <si>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</si>
  <si>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</si>
  <si>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</si>
  <si>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</si>
  <si>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</si>
  <si>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</si>
  <si>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</si>
  <si>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</si>
  <si>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</si>
  <si>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</si>
  <si>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</si>
  <si>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</si>
  <si>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</si>
  <si>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</si>
  <si>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</si>
  <si>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</si>
  <si>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</si>
  <si>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</si>
  <si>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</si>
  <si>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</si>
  <si>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</si>
  <si>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</si>
  <si>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</si>
  <si>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</si>
  <si>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</si>
  <si>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</si>
  <si>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</si>
  <si>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</si>
  <si>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</si>
  <si>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</si>
  <si>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</si>
  <si>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</si>
  <si>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</si>
  <si>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</si>
  <si>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</si>
  <si>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</si>
  <si>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</si>
  <si>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</si>
  <si>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</si>
  <si>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</si>
  <si>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</si>
  <si>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</si>
  <si>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</si>
  <si>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</si>
  <si>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</si>
  <si>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</si>
  <si>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</si>
  <si>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</si>
  <si>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</si>
  <si>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</si>
  <si>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</si>
  <si>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</si>
  <si>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</si>
  <si>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</si>
  <si>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</si>
  <si>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</si>
  <si>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</si>
  <si>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</si>
  <si>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</si>
  <si>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</si>
  <si>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</si>
  <si>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</si>
  <si>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</si>
  <si>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</si>
  <si>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</si>
  <si>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</si>
  <si>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</si>
  <si>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</si>
  <si>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</si>
  <si>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</si>
  <si>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</si>
  <si>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</si>
  <si>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</si>
  <si>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</si>
  <si>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</si>
  <si>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</si>
  <si>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</si>
  <si>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</si>
  <si>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</si>
  <si>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</si>
  <si>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</si>
  <si>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</si>
  <si>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</si>
  <si>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</si>
  <si>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</si>
  <si>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</si>
  <si>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</si>
  <si>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</si>
  <si>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</si>
  <si>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</si>
  <si>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</si>
  <si>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</si>
  <si>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</si>
  <si>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</si>
  <si>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</si>
  <si>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</si>
  <si>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</si>
  <si>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</si>
  <si>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</si>
  <si>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</si>
  <si>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</si>
  <si>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</si>
  <si>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</si>
  <si>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</si>
  <si>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</si>
  <si>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</si>
  <si>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</si>
  <si>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</si>
  <si>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</si>
  <si>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</si>
  <si>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</si>
  <si>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</si>
  <si>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</si>
  <si>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</si>
  <si>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</si>
  <si>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</si>
  <si>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</si>
  <si>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</si>
  <si>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</si>
  <si>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</si>
  <si>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</si>
  <si>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</si>
  <si>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</si>
  <si>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</si>
  <si>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</si>
  <si>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</si>
  <si>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</si>
  <si>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</si>
  <si>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</si>
  <si>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</si>
  <si>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</si>
  <si>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</si>
  <si>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</si>
  <si>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</si>
  <si>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</si>
  <si>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</si>
  <si>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</si>
  <si>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</si>
  <si>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</si>
  <si>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</si>
  <si>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</si>
  <si>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</si>
  <si>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</si>
  <si>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</si>
  <si>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</si>
  <si>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</si>
  <si>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</si>
  <si>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</si>
  <si>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</si>
  <si>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</si>
  <si>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</si>
  <si>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</si>
  <si>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</si>
  <si>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</si>
  <si>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</si>
  <si>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</si>
  <si>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</si>
  <si>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</si>
  <si>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</si>
  <si>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</si>
  <si>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</si>
  <si>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</si>
  <si>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</si>
  <si>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</si>
  <si>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</si>
  <si>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</si>
  <si>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</si>
  <si>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</si>
  <si>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</si>
  <si>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</si>
  <si>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</si>
  <si>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</si>
  <si>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</si>
  <si>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</si>
  <si>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</si>
  <si>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</si>
  <si>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</si>
  <si>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</si>
  <si>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</si>
  <si>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</si>
  <si>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</si>
  <si>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</si>
  <si>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</si>
  <si>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</si>
  <si>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</si>
  <si>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</si>
  <si>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</si>
  <si>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</si>
  <si>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</si>
  <si>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</si>
  <si>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</si>
  <si>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</si>
  <si>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</si>
  <si>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</si>
  <si>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</si>
  <si>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</si>
  <si>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</si>
  <si>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</si>
  <si>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</si>
  <si>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</si>
  <si>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</si>
  <si>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</si>
  <si>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</si>
  <si>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</si>
  <si>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</si>
  <si>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</si>
  <si>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</si>
  <si>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</si>
  <si>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</si>
  <si>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</si>
  <si>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</si>
  <si>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</si>
  <si>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</si>
  <si>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</si>
  <si>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</si>
  <si>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</si>
  <si>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</si>
  <si>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</si>
  <si>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</si>
  <si>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</si>
  <si>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</si>
  <si>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</si>
  <si>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</si>
  <si>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</si>
  <si>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</si>
  <si>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</si>
  <si>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</si>
  <si>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</si>
  <si>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</si>
  <si>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</si>
  <si>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</si>
  <si>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</si>
  <si>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</si>
  <si>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</si>
  <si>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</si>
  <si>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</si>
  <si>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</si>
  <si>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</si>
  <si>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</si>
  <si>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</si>
  <si>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</si>
  <si>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</si>
  <si>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</si>
  <si>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</si>
  <si>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</si>
  <si>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</si>
  <si>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</si>
  <si>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</si>
  <si>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</si>
  <si>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</si>
  <si>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</si>
  <si>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</si>
  <si>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</si>
  <si>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</si>
  <si>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</si>
  <si>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</si>
  <si>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</si>
  <si>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</si>
  <si>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</si>
  <si>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</si>
  <si>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</si>
  <si>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</si>
  <si>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</si>
  <si>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</si>
  <si>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</si>
  <si>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</si>
  <si>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</si>
  <si>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</si>
  <si>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</si>
  <si>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</si>
  <si>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</si>
  <si>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</si>
  <si>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</si>
  <si>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</si>
  <si>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</si>
  <si>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</si>
  <si>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</si>
  <si>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</si>
  <si>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</si>
  <si>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</si>
  <si>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</si>
  <si>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</si>
  <si>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</si>
  <si>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</si>
  <si>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</si>
  <si>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</si>
  <si>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</si>
  <si>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</si>
  <si>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</si>
  <si>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</si>
  <si>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</si>
  <si>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</si>
  <si>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</si>
  <si>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</si>
  <si>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</si>
  <si>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</si>
  <si>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</si>
  <si>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</si>
  <si>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</si>
  <si>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</si>
  <si>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</si>
  <si>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</si>
  <si>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</si>
  <si>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</si>
  <si>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</si>
  <si>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</si>
  <si>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</si>
  <si>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</si>
  <si>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</si>
  <si>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</si>
  <si>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</si>
  <si>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</si>
  <si>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</si>
  <si>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</si>
  <si>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</si>
  <si>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</si>
  <si>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</si>
  <si>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</si>
  <si>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</si>
  <si>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</si>
  <si>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</si>
  <si>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</si>
  <si>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</si>
  <si>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</si>
  <si>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</si>
  <si>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</si>
  <si>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</si>
  <si>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</si>
  <si>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</si>
  <si>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</si>
  <si>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</si>
  <si>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</si>
  <si>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</si>
  <si>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</si>
  <si>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</si>
  <si>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</si>
  <si>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</si>
  <si>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</si>
  <si>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</si>
  <si>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</si>
  <si>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</si>
  <si>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</si>
  <si>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</si>
  <si>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</si>
  <si>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</si>
  <si>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</si>
  <si>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</si>
  <si>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</si>
  <si>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</si>
  <si>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</si>
  <si>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</si>
  <si>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</si>
  <si>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</si>
  <si>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</si>
  <si>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</si>
  <si>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</si>
  <si>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</si>
  <si>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</si>
  <si>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</si>
  <si>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</si>
  <si>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</si>
  <si>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</si>
  <si>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</si>
  <si>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</si>
  <si>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</si>
  <si>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</si>
  <si>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</si>
  <si>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</si>
  <si>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</si>
  <si>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</si>
  <si>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</si>
  <si>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</si>
  <si>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</si>
  <si>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</si>
  <si>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</si>
  <si>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</si>
  <si>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</si>
  <si>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</si>
  <si>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</si>
  <si>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</si>
  <si>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</si>
  <si>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</si>
  <si>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</si>
  <si>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</si>
  <si>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</si>
  <si>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</si>
  <si>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</si>
  <si>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</si>
  <si>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</si>
  <si>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</si>
  <si>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</si>
  <si>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</si>
  <si>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</si>
  <si>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</si>
  <si>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</si>
  <si>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</si>
  <si>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</si>
  <si>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</si>
  <si>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</si>
  <si>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</si>
  <si>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</si>
  <si>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</si>
  <si>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</si>
  <si>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</si>
  <si>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</si>
  <si>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</si>
  <si>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</si>
  <si>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</si>
  <si>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</si>
  <si>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</si>
  <si>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</si>
  <si>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</si>
  <si>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</si>
  <si>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</si>
  <si>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</si>
  <si>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</si>
  <si>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</si>
  <si>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</si>
  <si>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</si>
  <si>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</si>
  <si>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</si>
  <si>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</si>
  <si>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</si>
  <si>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</si>
  <si>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</si>
  <si>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</si>
  <si>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</si>
  <si>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</si>
  <si>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</si>
  <si>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</si>
  <si>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</si>
  <si>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</si>
  <si>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</si>
  <si>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</si>
  <si>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</si>
  <si>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</si>
  <si>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</si>
  <si>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</si>
  <si>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</si>
  <si>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</si>
  <si>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</si>
  <si>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</si>
  <si>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</si>
  <si>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</si>
  <si>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</si>
  <si>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</si>
  <si>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</si>
  <si>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</si>
  <si>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</si>
  <si>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</si>
  <si>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</si>
  <si>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</si>
  <si>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</si>
  <si>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</si>
  <si>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</si>
  <si>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</si>
  <si>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</si>
  <si>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</si>
  <si>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</si>
  <si>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</si>
  <si>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</si>
  <si>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</si>
  <si>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</si>
  <si>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</si>
  <si>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</si>
  <si>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</si>
  <si>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</si>
  <si>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</si>
  <si>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</si>
  <si>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</si>
  <si>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</si>
  <si>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</si>
  <si>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</si>
  <si>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</si>
  <si>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</si>
  <si>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</si>
  <si>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</si>
  <si>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</si>
  <si>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</si>
  <si>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</si>
  <si>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</si>
  <si>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</si>
  <si>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</si>
  <si>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</si>
  <si>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</si>
  <si>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</si>
  <si>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</si>
  <si>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</si>
  <si>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</si>
  <si>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</si>
  <si>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</si>
  <si>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</si>
  <si>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</si>
  <si>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</si>
  <si>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</si>
  <si>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</si>
  <si>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</si>
  <si>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</si>
  <si>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</si>
  <si>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</si>
  <si>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</si>
  <si>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</si>
  <si>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</si>
  <si>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</si>
  <si>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</si>
  <si>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</si>
  <si>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</si>
  <si>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</si>
  <si>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</si>
  <si>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</si>
  <si>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</si>
  <si>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</si>
  <si>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</si>
  <si>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</si>
  <si>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</si>
  <si>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</si>
  <si>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</si>
  <si>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</si>
  <si>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</si>
  <si>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</si>
  <si>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</si>
  <si>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</si>
  <si>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</si>
  <si>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</si>
  <si>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</si>
  <si>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</si>
  <si>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</si>
  <si>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</si>
  <si>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</si>
  <si>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</si>
  <si>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</si>
  <si>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</si>
  <si>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</si>
  <si>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</si>
  <si>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</si>
  <si>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</si>
  <si>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</si>
  <si>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</si>
  <si>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</si>
  <si>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</si>
  <si>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</si>
  <si>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</si>
  <si>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</si>
  <si>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</si>
  <si>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</si>
  <si>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</si>
  <si>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</si>
  <si>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</si>
  <si>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</si>
  <si>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</si>
  <si>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</si>
  <si>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</si>
  <si>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</si>
  <si>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</si>
  <si>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</si>
  <si>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</si>
  <si>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</si>
  <si>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</si>
  <si>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</si>
  <si>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</si>
  <si>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</si>
  <si>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</si>
  <si>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</si>
  <si>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</si>
  <si>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</si>
  <si>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</si>
  <si>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</si>
  <si>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</si>
  <si>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</si>
  <si>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</si>
  <si>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</si>
  <si>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</si>
  <si>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</si>
  <si>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</si>
  <si>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</si>
  <si>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</si>
  <si>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</si>
  <si>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</si>
  <si>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</si>
  <si>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</si>
  <si>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</si>
  <si>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</si>
  <si>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</si>
  <si>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</si>
  <si>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</si>
  <si>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</si>
  <si>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</si>
  <si>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</si>
  <si>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</si>
  <si>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</si>
  <si>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</si>
  <si>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</si>
  <si>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</si>
  <si>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</si>
  <si>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</si>
  <si>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</si>
  <si>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</si>
  <si>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</si>
  <si>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</si>
  <si>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</si>
  <si>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</si>
  <si>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</si>
  <si>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</si>
  <si>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</si>
  <si>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</si>
  <si>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</si>
  <si>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</si>
  <si>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</si>
  <si>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</si>
  <si>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</si>
  <si>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</si>
  <si>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</si>
  <si>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</si>
  <si>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</si>
  <si>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</si>
  <si>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</si>
  <si>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</si>
  <si>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</si>
  <si>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</si>
  <si>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</si>
  <si>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</si>
  <si>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</si>
  <si>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</si>
  <si>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</si>
  <si>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</si>
  <si>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</si>
  <si>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</si>
  <si>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</si>
  <si>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</si>
  <si>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</si>
  <si>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</si>
  <si>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</si>
  <si>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</si>
  <si>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</si>
  <si>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</si>
  <si>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</si>
  <si>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</si>
  <si>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</si>
  <si>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</si>
  <si>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</si>
  <si>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</si>
  <si>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</si>
  <si>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</si>
  <si>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</si>
  <si>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</si>
  <si>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</si>
  <si>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</si>
  <si>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</si>
  <si>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</si>
  <si>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</si>
  <si>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</si>
  <si>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</si>
  <si>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</si>
  <si>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</si>
  <si>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</si>
  <si>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</si>
  <si>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</si>
  <si>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</si>
  <si>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</si>
  <si>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</si>
  <si>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</si>
  <si>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</si>
  <si>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</si>
  <si>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</si>
  <si>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</si>
  <si>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</si>
  <si>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</si>
  <si>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</si>
  <si>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</si>
  <si>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</si>
  <si>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</si>
  <si>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</si>
  <si>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</si>
  <si>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</si>
  <si>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</si>
  <si>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</si>
  <si>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</si>
  <si>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</si>
  <si>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</si>
  <si>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</si>
  <si>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</si>
  <si>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</si>
  <si>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</si>
  <si>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</si>
  <si>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</si>
  <si>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</si>
  <si>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</si>
  <si>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</si>
  <si>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</si>
  <si>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</si>
  <si>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</si>
  <si>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</si>
  <si>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</si>
  <si>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</si>
  <si>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</si>
  <si>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</si>
  <si>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</si>
  <si>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</si>
  <si>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</si>
  <si>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</si>
  <si>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</si>
  <si>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</si>
  <si>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</si>
  <si>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</si>
  <si>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</si>
  <si>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</si>
  <si>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</si>
  <si>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</si>
  <si>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</si>
  <si>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</si>
  <si>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</si>
  <si>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</si>
  <si>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</si>
  <si>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</si>
  <si>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</si>
  <si>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</si>
  <si>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</si>
  <si>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</si>
  <si>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</si>
  <si>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</si>
  <si>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</si>
  <si>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</si>
  <si>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</si>
  <si>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</si>
  <si>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</si>
  <si>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</si>
  <si>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</si>
  <si>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</si>
  <si>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</si>
  <si>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</si>
  <si>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</si>
  <si>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</si>
  <si>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</si>
  <si>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</si>
  <si>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</si>
  <si>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</si>
  <si>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</si>
  <si>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</si>
  <si>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</si>
  <si>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</si>
  <si>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</si>
  <si>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</si>
  <si>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</si>
  <si>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</si>
  <si>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</si>
  <si>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</si>
  <si>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</si>
  <si>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</si>
  <si>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</si>
  <si>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</si>
  <si>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</si>
  <si>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</si>
  <si>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</si>
  <si>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</si>
  <si>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</si>
  <si>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</si>
  <si>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</si>
  <si>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</si>
  <si>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</si>
  <si>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</si>
  <si>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</si>
  <si>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</si>
  <si>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</si>
  <si>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</si>
  <si>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</si>
  <si>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</si>
  <si>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</si>
  <si>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</si>
  <si>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</si>
  <si>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</si>
  <si>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</si>
  <si>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</si>
  <si>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</si>
  <si>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</si>
  <si>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</si>
  <si>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</si>
  <si>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</si>
  <si>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</si>
  <si>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</si>
  <si>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</si>
  <si>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</si>
  <si>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</si>
  <si>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</si>
  <si>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</si>
  <si>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</si>
  <si>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</si>
  <si>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</si>
  <si>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</si>
  <si>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</si>
  <si>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</si>
  <si>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</si>
  <si>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</si>
  <si>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</si>
  <si>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</si>
  <si>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</si>
  <si>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</si>
  <si>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</si>
  <si>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</si>
  <si>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</si>
  <si>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</si>
  <si>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</si>
  <si>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</si>
  <si>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</si>
  <si>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</si>
  <si>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</si>
  <si>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</si>
  <si>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</si>
  <si>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</si>
  <si>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</si>
  <si>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</si>
  <si>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</si>
  <si>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</si>
  <si>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</si>
  <si>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</si>
  <si>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</si>
  <si>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</si>
  <si>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</si>
  <si>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</si>
  <si>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</si>
  <si>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</si>
  <si>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</si>
  <si>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</si>
  <si>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</si>
  <si>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</si>
  <si>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</si>
  <si>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</si>
  <si>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</si>
  <si>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</si>
  <si>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</si>
  <si>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</si>
  <si>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</si>
  <si>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</si>
  <si>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</si>
  <si>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</si>
  <si>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</si>
  <si>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</si>
  <si>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</si>
  <si>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</si>
  <si>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</si>
  <si>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</si>
  <si>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</si>
  <si>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</si>
  <si>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</si>
  <si>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</si>
  <si>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</si>
  <si>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</si>
  <si>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</si>
  <si>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</si>
  <si>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</si>
  <si>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</si>
  <si>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</si>
  <si>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</si>
  <si>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</si>
  <si>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</si>
  <si>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</si>
  <si>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</si>
  <si>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</si>
  <si>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</si>
  <si>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</si>
  <si>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</si>
  <si>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</si>
  <si>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</si>
  <si>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</si>
  <si>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</si>
  <si>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</si>
  <si>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</si>
  <si>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</si>
  <si>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</si>
  <si>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</si>
  <si>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</si>
  <si>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</si>
  <si>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</si>
  <si>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</si>
  <si>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</si>
  <si>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</si>
  <si>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</si>
  <si>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</si>
  <si>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</si>
  <si>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</si>
  <si>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</si>
  <si>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</si>
  <si>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</si>
  <si>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</si>
  <si>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</si>
  <si>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</si>
  <si>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</si>
  <si>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</si>
  <si>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</si>
  <si>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</si>
  <si>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</si>
  <si>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</si>
  <si>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</si>
  <si>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</si>
  <si>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</si>
  <si>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</si>
  <si>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</si>
  <si>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</si>
  <si>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</si>
  <si>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</si>
  <si>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</si>
  <si>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</si>
  <si>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</si>
  <si>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</si>
  <si>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</si>
  <si>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</si>
  <si>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</si>
  <si>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</si>
  <si>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</si>
  <si>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</si>
  <si>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</si>
  <si>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</si>
  <si>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</si>
  <si>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</si>
  <si>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</si>
  <si>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</si>
  <si>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</si>
  <si>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</si>
  <si>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</si>
  <si>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</si>
  <si>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</si>
  <si>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</si>
  <si>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</si>
  <si>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</si>
  <si>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</si>
  <si>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</si>
  <si>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</si>
  <si>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</si>
  <si>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</si>
  <si>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</si>
  <si>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</si>
  <si>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</si>
  <si>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</si>
  <si>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</si>
  <si>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</si>
  <si>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</si>
  <si>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</si>
  <si>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</si>
  <si>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</si>
  <si>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</si>
  <si>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</si>
  <si>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</si>
  <si>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</si>
  <si>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</si>
  <si>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</si>
  <si>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</si>
  <si>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</si>
  <si>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</si>
  <si>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</si>
  <si>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</si>
  <si>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</si>
  <si>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</si>
  <si>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</si>
  <si>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</si>
  <si>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</si>
  <si>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</si>
  <si>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</si>
  <si>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</si>
  <si>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</si>
  <si>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</si>
  <si>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</si>
  <si>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</si>
  <si>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</si>
  <si>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</si>
  <si>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</si>
  <si>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</si>
  <si>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</si>
  <si>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</si>
  <si>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</si>
  <si>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</si>
  <si>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</si>
  <si>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</si>
  <si>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</si>
  <si>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</si>
  <si>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</si>
  <si>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</si>
  <si>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</si>
  <si>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</si>
  <si>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</si>
  <si>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</si>
  <si>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</si>
  <si>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</si>
  <si>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</si>
  <si>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</si>
  <si>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</si>
  <si>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</si>
  <si>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</si>
  <si>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</si>
  <si>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</si>
  <si>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</si>
  <si>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</si>
  <si>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</si>
  <si>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</si>
  <si>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</si>
  <si>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</si>
  <si>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</si>
  <si>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</si>
  <si>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</si>
  <si>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</si>
  <si>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</si>
  <si>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</si>
  <si>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</si>
  <si>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</si>
  <si>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</si>
  <si>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</si>
  <si>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</si>
  <si>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</si>
  <si>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</si>
  <si>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</si>
  <si>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</si>
  <si>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</si>
  <si>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</si>
  <si>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</si>
  <si>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</si>
  <si>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</si>
  <si>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</si>
  <si>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</si>
  <si>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</si>
  <si>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</si>
  <si>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</si>
  <si>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</si>
  <si>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</si>
  <si>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</si>
  <si>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</si>
  <si>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</si>
  <si>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</si>
  <si>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</si>
  <si>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</si>
  <si>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</si>
  <si>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</si>
  <si>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</si>
  <si>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</si>
  <si>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</si>
  <si>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</si>
  <si>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</si>
  <si>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</si>
  <si>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</si>
  <si>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</si>
  <si>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</si>
  <si>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</si>
  <si>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</si>
  <si>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</si>
  <si>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</si>
  <si>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</si>
  <si>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</si>
  <si>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</si>
  <si>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</si>
  <si>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</si>
  <si>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</si>
  <si>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</si>
  <si>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</si>
  <si>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</si>
  <si>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</si>
  <si>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</si>
  <si>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</si>
  <si>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</si>
  <si>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</si>
  <si>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</si>
  <si>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</si>
  <si>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</si>
  <si>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</si>
  <si>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</si>
  <si>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</si>
  <si>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</si>
  <si>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</si>
  <si>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</si>
  <si>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</si>
  <si>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</si>
  <si>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</si>
  <si>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</si>
  <si>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</si>
  <si>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</si>
  <si>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</si>
  <si>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</si>
  <si>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</si>
  <si>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</si>
  <si>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</si>
  <si>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</si>
  <si>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</si>
  <si>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</si>
  <si>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</si>
  <si>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</si>
  <si>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</si>
  <si>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</si>
  <si>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</si>
  <si>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</si>
  <si>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</si>
  <si>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</si>
  <si>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</si>
  <si>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</si>
  <si>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</si>
  <si>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</si>
  <si>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</si>
  <si>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</si>
  <si>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</si>
  <si>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</si>
  <si>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</si>
  <si>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</si>
  <si>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</si>
  <si>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</si>
  <si>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</si>
  <si>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</si>
  <si>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</si>
  <si>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</si>
  <si>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</si>
  <si>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</si>
  <si>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</si>
  <si>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</si>
  <si>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</si>
  <si>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</si>
  <si>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</si>
  <si>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</si>
  <si>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</si>
  <si>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</si>
  <si>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</si>
  <si>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</si>
  <si>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</si>
  <si>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</si>
  <si>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</si>
  <si>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</si>
  <si>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</si>
  <si>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</si>
  <si>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</si>
  <si>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</si>
  <si>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</si>
  <si>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</si>
  <si>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</si>
  <si>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</si>
  <si>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</si>
  <si>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</si>
  <si>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</si>
  <si>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</si>
  <si>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</si>
  <si>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</si>
  <si>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</si>
  <si>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</si>
  <si>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</si>
  <si>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</si>
  <si>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</si>
  <si>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</si>
  <si>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</si>
  <si>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</si>
  <si>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</si>
  <si>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</si>
  <si>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</si>
  <si>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</si>
  <si>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</si>
  <si>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</si>
  <si>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</si>
  <si>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</si>
  <si>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</si>
  <si>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</si>
  <si>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</si>
  <si>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</si>
  <si>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</si>
  <si>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</si>
  <si>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</si>
  <si>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</si>
  <si>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</si>
  <si>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</si>
  <si>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</si>
  <si>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</si>
  <si>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</si>
  <si>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</si>
  <si>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</si>
  <si>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</si>
  <si>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</si>
  <si>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</si>
  <si>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</si>
  <si>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</si>
  <si>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</si>
  <si>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</si>
  <si>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</si>
  <si>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</si>
  <si>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</si>
  <si>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</si>
  <si>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</si>
  <si>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</si>
  <si>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</si>
  <si>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</si>
  <si>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</si>
  <si>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</si>
  <si>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</si>
  <si>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</si>
  <si>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</si>
  <si>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</si>
  <si>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</si>
  <si>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</si>
  <si>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</si>
  <si>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</si>
  <si>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</si>
  <si>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</si>
  <si>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</si>
  <si>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</si>
  <si>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</si>
  <si>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</si>
  <si>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</si>
  <si>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</si>
  <si>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</si>
  <si>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</si>
  <si>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</si>
  <si>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</si>
  <si>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</si>
  <si>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</si>
  <si>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</si>
  <si>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</si>
  <si>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</si>
  <si>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</si>
  <si>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</si>
  <si>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</si>
  <si>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</si>
  <si>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</si>
  <si>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</si>
  <si>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</si>
  <si>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</si>
  <si>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</si>
  <si>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</si>
  <si>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</si>
  <si>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</si>
  <si>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</si>
  <si>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</si>
  <si>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</si>
  <si>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</si>
  <si>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</si>
  <si>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</si>
  <si>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</si>
  <si>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</si>
  <si>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</si>
  <si>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</si>
  <si>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</si>
  <si>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</si>
  <si>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</si>
  <si>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</si>
  <si>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</si>
  <si>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</si>
  <si>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</si>
  <si>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</si>
  <si>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</si>
  <si>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</si>
  <si>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</si>
  <si>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</si>
  <si>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</si>
  <si>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</si>
  <si>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</si>
  <si>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</si>
  <si>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</si>
  <si>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</si>
  <si>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</si>
  <si>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</si>
  <si>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</si>
  <si>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</si>
  <si>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</si>
  <si>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</si>
  <si>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</si>
  <si>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</si>
  <si>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</si>
  <si>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</si>
  <si>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</si>
  <si>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</si>
  <si>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</si>
  <si>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</si>
  <si>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</si>
  <si>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</si>
  <si>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</si>
  <si>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</si>
  <si>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</si>
  <si>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</si>
  <si>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</si>
  <si>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</si>
  <si>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</si>
  <si>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</si>
  <si>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</si>
  <si>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</si>
  <si>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</si>
  <si>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</si>
  <si>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</si>
  <si>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</si>
  <si>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</si>
  <si>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</si>
  <si>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</si>
  <si>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</si>
  <si>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</si>
  <si>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</si>
  <si>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</si>
  <si>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</si>
  <si>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</si>
  <si>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</si>
  <si>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</si>
  <si>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</si>
  <si>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</si>
  <si>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</si>
  <si>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</si>
  <si>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</si>
  <si>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</si>
  <si>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</si>
  <si>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</si>
  <si>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</si>
  <si>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</si>
  <si>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</si>
  <si>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</si>
  <si>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</si>
  <si>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</si>
  <si>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</si>
  <si>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</si>
  <si>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</si>
  <si>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</si>
  <si>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</si>
  <si>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</si>
  <si>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</si>
  <si>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</si>
  <si>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</si>
  <si>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</si>
  <si>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</si>
  <si>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</si>
  <si>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</si>
  <si>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</si>
  <si>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</si>
  <si>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</si>
  <si>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</si>
  <si>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</si>
  <si>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</si>
  <si>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</si>
  <si>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</si>
  <si>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</si>
  <si>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</si>
  <si>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</si>
  <si>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</si>
  <si>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</si>
  <si>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</si>
  <si>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</si>
  <si>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</si>
  <si>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</si>
  <si>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</si>
  <si>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</si>
  <si>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</si>
  <si>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</si>
  <si>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</si>
  <si>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</si>
  <si>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</si>
  <si>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</si>
  <si>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</si>
  <si>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</si>
  <si>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</si>
  <si>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</si>
  <si>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</si>
  <si>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</si>
  <si>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</si>
  <si>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</si>
  <si>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</si>
  <si>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</si>
  <si>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</si>
  <si>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</si>
  <si>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</si>
  <si>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</si>
  <si>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</si>
  <si>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</si>
  <si>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</si>
  <si>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</si>
  <si>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</si>
  <si>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</si>
  <si>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</si>
  <si>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</si>
  <si>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</si>
  <si>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</si>
  <si>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</si>
  <si>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</si>
  <si>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</si>
  <si>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</si>
  <si>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</si>
  <si>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</si>
  <si>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</si>
  <si>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</si>
  <si>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</si>
  <si>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</si>
  <si>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</si>
  <si>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</si>
  <si>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</si>
  <si>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</si>
  <si>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</si>
  <si>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</si>
  <si>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</si>
  <si>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</si>
  <si>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</si>
  <si>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</si>
  <si>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</si>
  <si>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</si>
  <si>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</si>
  <si>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</si>
  <si>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</si>
  <si>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</si>
  <si>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</si>
  <si>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</si>
  <si>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</si>
  <si>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</si>
  <si>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</si>
  <si>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</si>
  <si>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</si>
  <si>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</si>
  <si>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</si>
  <si>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</si>
  <si>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</si>
  <si>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</si>
  <si>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</si>
  <si>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</si>
  <si>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</si>
  <si>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</si>
  <si>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</si>
  <si>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</si>
  <si>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</si>
  <si>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</si>
  <si>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</si>
  <si>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</si>
  <si>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</si>
  <si>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</si>
  <si>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</si>
  <si>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</si>
  <si>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</si>
  <si>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</si>
  <si>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</si>
  <si>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</si>
  <si>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</si>
  <si>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</si>
  <si>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</si>
  <si>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</si>
  <si>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</si>
  <si>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</si>
  <si>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</si>
  <si>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</si>
  <si>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</si>
  <si>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</si>
  <si>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</si>
  <si>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</si>
  <si>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</si>
  <si>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</si>
  <si>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</si>
  <si>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</si>
  <si>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</si>
  <si>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</si>
  <si>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</si>
  <si>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</si>
  <si>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</si>
  <si>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</si>
  <si>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</si>
  <si>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</si>
  <si>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</si>
  <si>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</si>
  <si>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</si>
  <si>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</si>
  <si>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</si>
  <si>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</si>
  <si>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</si>
  <si>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</si>
  <si>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</si>
  <si>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</si>
  <si>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</si>
  <si>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</si>
  <si>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</si>
  <si>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</si>
  <si>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</si>
  <si>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</si>
  <si>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</si>
  <si>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</si>
  <si>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</si>
  <si>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</si>
  <si>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</si>
  <si>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</si>
  <si>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</si>
  <si>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</si>
  <si>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</si>
  <si>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</si>
  <si>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</si>
  <si>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</si>
  <si>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</si>
  <si>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</si>
  <si>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</si>
  <si>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</si>
  <si>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</si>
  <si>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</si>
  <si>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</si>
  <si>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</si>
  <si>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</si>
  <si>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</si>
  <si>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</si>
  <si>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</si>
  <si>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</si>
  <si>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</si>
  <si>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</si>
  <si>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</si>
  <si>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</si>
  <si>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</si>
  <si>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</si>
  <si>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</si>
  <si>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</si>
  <si>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</si>
  <si>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</si>
  <si>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</si>
  <si>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</si>
  <si>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</si>
  <si>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</si>
  <si>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</si>
  <si>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</si>
  <si>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</si>
  <si>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</si>
  <si>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</si>
  <si>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</si>
  <si>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</si>
  <si>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</si>
  <si>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</si>
  <si>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</si>
  <si>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</si>
  <si>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</si>
  <si>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</si>
  <si>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</si>
  <si>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</si>
  <si>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</si>
  <si>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</si>
  <si>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</si>
  <si>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</si>
  <si>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</si>
  <si>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</si>
  <si>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</si>
  <si>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</si>
  <si>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</si>
  <si>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</si>
  <si>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</si>
  <si>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</si>
  <si>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</si>
  <si>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</si>
  <si>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</si>
  <si>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</si>
  <si>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</si>
  <si>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</si>
  <si>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</si>
  <si>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</si>
  <si>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</si>
  <si>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</si>
  <si>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</si>
  <si>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</si>
  <si>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</si>
  <si>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</si>
  <si>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</si>
  <si>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</si>
  <si>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</si>
  <si>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</si>
  <si>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</si>
  <si>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</si>
  <si>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</si>
  <si>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</si>
  <si>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</si>
  <si>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</si>
  <si>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</si>
  <si>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</si>
  <si>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</si>
  <si>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</si>
  <si>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</si>
  <si>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</si>
  <si>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</si>
  <si>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</si>
  <si>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</si>
  <si>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</si>
  <si>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</si>
  <si>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</si>
  <si>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</si>
  <si>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</si>
  <si>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</si>
  <si>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</si>
  <si>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</si>
  <si>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</si>
  <si>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</si>
  <si>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</si>
  <si>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</si>
  <si>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</si>
  <si>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</si>
  <si>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</si>
  <si>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</si>
  <si>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</si>
  <si>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</si>
  <si>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</si>
  <si>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</si>
  <si>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</si>
  <si>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</si>
  <si>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</si>
  <si>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</si>
  <si>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</si>
  <si>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</si>
  <si>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</si>
  <si>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</si>
  <si>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</si>
  <si>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</si>
  <si>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</si>
  <si>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</si>
  <si>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</si>
  <si>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</si>
  <si>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</si>
  <si>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</si>
  <si>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</si>
  <si>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</si>
  <si>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</si>
  <si>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</si>
  <si>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</si>
  <si>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</si>
  <si>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</si>
  <si>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</si>
  <si>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</si>
  <si>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</si>
  <si>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</si>
  <si>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</si>
  <si>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</si>
  <si>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</si>
  <si>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</si>
  <si>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</si>
  <si>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</si>
  <si>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</si>
  <si>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</si>
  <si>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</si>
  <si>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</si>
  <si>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</si>
  <si>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</si>
  <si>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</si>
  <si>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</si>
  <si>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</si>
  <si>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</si>
  <si>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</si>
  <si>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</si>
  <si>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</si>
  <si>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</si>
  <si>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</si>
  <si>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</si>
  <si>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</si>
  <si>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</si>
  <si>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</si>
  <si>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</si>
  <si>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</si>
  <si>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</si>
  <si>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</si>
  <si>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</si>
  <si>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</si>
  <si>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</si>
  <si>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</si>
  <si>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</si>
  <si>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</si>
  <si>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</si>
  <si>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</si>
  <si>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</si>
  <si>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</si>
  <si>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</si>
  <si>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</si>
  <si>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</si>
  <si>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</si>
  <si>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</si>
  <si>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</si>
  <si>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</si>
  <si>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</si>
  <si>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</si>
  <si>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</si>
  <si>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</si>
  <si>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</si>
  <si>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</si>
  <si>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</si>
  <si>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</si>
  <si>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</si>
  <si>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</si>
  <si>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</si>
  <si>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</si>
  <si>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</si>
  <si>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</si>
  <si>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</si>
  <si>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</si>
  <si>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</si>
  <si>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</si>
  <si>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</si>
  <si>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</si>
  <si>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</si>
  <si>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</si>
  <si>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</si>
  <si>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</si>
  <si>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</si>
  <si>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</si>
  <si>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</si>
  <si>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</si>
  <si>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</si>
  <si>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</si>
  <si>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</si>
  <si>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</si>
  <si>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</si>
  <si>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</si>
  <si>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</si>
  <si>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</si>
  <si>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</si>
  <si>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</si>
  <si>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</si>
  <si>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</si>
  <si>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</si>
  <si>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</si>
  <si>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</si>
  <si>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</si>
  <si>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</si>
  <si>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</si>
  <si>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</si>
  <si>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</si>
  <si>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</si>
  <si>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</si>
  <si>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</si>
  <si>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</si>
  <si>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</si>
  <si>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</si>
  <si>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</si>
  <si>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</si>
  <si>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</si>
  <si>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</si>
  <si>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</si>
  <si>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</si>
  <si>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</si>
  <si>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</si>
  <si>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</si>
  <si>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</si>
  <si>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</si>
  <si>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</si>
  <si>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</si>
  <si>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</si>
  <si>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</si>
  <si>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</si>
  <si>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</si>
  <si>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</si>
  <si>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</si>
  <si>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</si>
  <si>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</si>
  <si>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</si>
  <si>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</si>
  <si>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</si>
  <si>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</si>
  <si>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</si>
  <si>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</si>
  <si>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</si>
  <si>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</si>
  <si>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</si>
  <si>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</si>
  <si>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</si>
  <si>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</si>
  <si>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</si>
  <si>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</si>
  <si>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</si>
  <si>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</si>
  <si>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</si>
  <si>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</si>
  <si>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</si>
  <si>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</si>
  <si>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</si>
  <si>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</si>
  <si>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</si>
  <si>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</si>
  <si>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</si>
  <si>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</si>
  <si>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</si>
  <si>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</si>
  <si>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</si>
  <si>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</si>
  <si>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</si>
  <si>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</si>
  <si>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</si>
  <si>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</si>
  <si>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</si>
  <si>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</si>
  <si>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</si>
  <si>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</si>
  <si>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</si>
  <si>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</si>
  <si>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</si>
  <si>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</si>
  <si>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</si>
  <si>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</si>
  <si>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</si>
  <si>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</si>
  <si>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</si>
  <si>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</si>
  <si>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</si>
  <si>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</si>
  <si>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</si>
  <si>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</si>
  <si>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</si>
  <si>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</si>
  <si>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</si>
  <si>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</si>
  <si>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</si>
  <si>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</si>
  <si>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</si>
  <si>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</si>
  <si>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</si>
  <si>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</si>
  <si>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</si>
  <si>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</si>
  <si>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</si>
  <si>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</si>
  <si>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</si>
  <si>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</si>
  <si>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</si>
  <si>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</si>
  <si>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</si>
  <si>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</si>
  <si>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</si>
  <si>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</si>
  <si>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</si>
  <si>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</si>
  <si>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</si>
  <si>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</si>
  <si>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</si>
  <si>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</si>
  <si>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</si>
  <si>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</si>
  <si>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</si>
  <si>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</si>
  <si>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</si>
  <si>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</si>
  <si>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</si>
  <si>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</si>
  <si>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</si>
  <si>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</si>
  <si>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</si>
  <si>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</si>
  <si>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</si>
  <si>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</si>
  <si>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</si>
  <si>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</si>
  <si>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</si>
  <si>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</si>
  <si>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</si>
  <si>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</si>
  <si>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</si>
  <si>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</si>
  <si>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</si>
  <si>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</si>
  <si>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</si>
  <si>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</si>
  <si>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</si>
  <si>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</si>
  <si>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</si>
  <si>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</si>
  <si>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</si>
  <si>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</si>
  <si>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</si>
  <si>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</si>
  <si>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</si>
  <si>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</si>
  <si>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</si>
  <si>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</si>
  <si>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</si>
  <si>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</si>
  <si>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</si>
  <si>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</si>
  <si>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</si>
  <si>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</si>
  <si>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</si>
  <si>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</si>
  <si>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</si>
  <si>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</si>
  <si>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</si>
  <si>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</si>
  <si>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</si>
  <si>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</si>
  <si>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</si>
  <si>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</si>
  <si>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</si>
  <si>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</si>
  <si>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</si>
  <si>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</si>
  <si>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</si>
  <si>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</si>
  <si>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</si>
  <si>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</si>
  <si>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</si>
  <si>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</si>
  <si>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</si>
  <si>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</si>
  <si>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</si>
  <si>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</si>
  <si>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</si>
  <si>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</si>
  <si>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</si>
  <si>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</si>
  <si>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</si>
  <si>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</si>
  <si>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</si>
  <si>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</si>
  <si>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</si>
  <si>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</si>
  <si>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</si>
  <si>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</si>
  <si>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</si>
  <si>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</si>
  <si>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</si>
  <si>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</si>
  <si>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</si>
  <si>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</si>
  <si>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</si>
  <si>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</si>
  <si>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</si>
  <si>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</si>
  <si>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</si>
  <si>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</si>
  <si>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</si>
  <si>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</si>
  <si>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</si>
  <si>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</si>
  <si>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</si>
  <si>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</si>
  <si>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</si>
  <si>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</si>
  <si>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</si>
  <si>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</si>
  <si>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</si>
  <si>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</si>
  <si>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</si>
  <si>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</si>
  <si>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</si>
  <si>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</si>
  <si>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</si>
  <si>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</si>
  <si>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</si>
  <si>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</si>
  <si>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</si>
  <si>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</si>
  <si>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</si>
  <si>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</si>
  <si>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</si>
  <si>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</si>
  <si>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</si>
  <si>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</si>
  <si>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</si>
  <si>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</si>
  <si>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</si>
  <si>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</si>
  <si>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</si>
  <si>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</si>
  <si>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</si>
  <si>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</si>
  <si>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</si>
  <si>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</si>
  <si>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</si>
  <si>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</si>
  <si>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</si>
  <si>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</si>
  <si>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</si>
  <si>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</si>
  <si>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</si>
  <si>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</si>
  <si>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</si>
  <si>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</si>
  <si>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</si>
  <si>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</si>
  <si>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</si>
  <si>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</si>
  <si>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</si>
  <si>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</si>
  <si>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</si>
  <si>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</si>
  <si>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</si>
  <si>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</si>
  <si>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</si>
  <si>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</si>
  <si>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</si>
  <si>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</si>
  <si>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</si>
  <si>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</si>
  <si>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</si>
  <si>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</si>
  <si>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</si>
  <si>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</si>
  <si>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</si>
  <si>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</si>
  <si>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</si>
  <si>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</si>
  <si>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</si>
  <si>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</si>
  <si>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</si>
  <si>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</si>
  <si>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</si>
  <si>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</si>
  <si>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</si>
  <si>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</si>
  <si>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</si>
  <si>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</si>
  <si>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</si>
  <si>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</si>
  <si>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</si>
  <si>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</si>
  <si>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</si>
  <si>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</si>
  <si>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</si>
  <si>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</si>
  <si>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</si>
  <si>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</si>
  <si>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</si>
  <si>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</si>
  <si>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</si>
  <si>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</si>
  <si>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</si>
  <si>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</si>
  <si>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</si>
  <si>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</si>
  <si>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</si>
  <si>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</si>
  <si>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</si>
  <si>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</si>
  <si>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</si>
  <si>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</si>
  <si>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</si>
  <si>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</si>
  <si>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</si>
  <si>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</si>
  <si>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</si>
  <si>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</si>
  <si>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</si>
  <si>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</si>
  <si>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</si>
  <si>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</si>
  <si>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</si>
  <si>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</si>
  <si>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</si>
  <si>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</si>
  <si>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</si>
  <si>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</si>
  <si>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</si>
  <si>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</si>
  <si>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</si>
  <si>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</si>
  <si>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</si>
  <si>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</si>
  <si>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</si>
  <si>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</si>
  <si>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</si>
  <si>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</si>
  <si>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</si>
  <si>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</si>
  <si>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</si>
  <si>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</si>
  <si>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</si>
  <si>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</si>
  <si>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</si>
  <si>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</si>
  <si>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</si>
  <si>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</si>
  <si>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</si>
  <si>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</si>
  <si>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</si>
  <si>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</si>
  <si>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</si>
  <si>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</si>
  <si>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</si>
  <si>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</si>
  <si>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</si>
  <si>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</si>
  <si>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</si>
  <si>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</si>
  <si>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</si>
  <si>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</si>
  <si>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</si>
  <si>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</si>
  <si>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</si>
  <si>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</si>
  <si>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</si>
  <si>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</si>
  <si>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</si>
  <si>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</si>
  <si>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</si>
  <si>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</si>
  <si>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</si>
  <si>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</si>
  <si>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</si>
  <si>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</si>
  <si>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</si>
  <si>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</si>
  <si>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</si>
  <si>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</si>
  <si>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</si>
  <si>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</si>
  <si>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</si>
  <si>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</si>
  <si>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</si>
  <si>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</si>
  <si>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</si>
  <si>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</si>
  <si>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</si>
  <si>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</si>
  <si>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</si>
  <si>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</si>
  <si>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</si>
  <si>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</si>
  <si>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</si>
  <si>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</si>
  <si>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</si>
  <si>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</si>
  <si>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</si>
  <si>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</si>
  <si>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</si>
  <si>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</si>
  <si>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</si>
  <si>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</si>
  <si>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</si>
  <si>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</si>
  <si>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</si>
  <si>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</si>
  <si>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</si>
  <si>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</si>
  <si>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</si>
  <si>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</si>
  <si>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</si>
  <si>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</si>
  <si>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</si>
  <si>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</si>
  <si>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</si>
  <si>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</si>
  <si>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</si>
  <si>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</si>
  <si>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</si>
  <si>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</si>
  <si>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</si>
  <si>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</si>
  <si>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</si>
  <si>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</si>
  <si>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</si>
  <si>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</si>
  <si>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</si>
  <si>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</si>
  <si>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</si>
  <si>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</si>
  <si>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</si>
  <si>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</si>
  <si>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</si>
  <si>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</si>
  <si>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</si>
  <si>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</si>
  <si>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</si>
  <si>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</si>
  <si>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</si>
  <si>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</si>
  <si>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</si>
  <si>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</si>
  <si>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</si>
  <si>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</si>
  <si>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</si>
  <si>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</si>
  <si>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</si>
  <si>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</si>
  <si>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</si>
  <si>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</si>
  <si>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</si>
  <si>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</si>
  <si>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</si>
  <si>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</si>
  <si>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</si>
  <si>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</si>
  <si>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</si>
  <si>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</si>
  <si>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</si>
  <si>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</si>
  <si>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</si>
  <si>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</si>
  <si>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</si>
  <si>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</si>
  <si>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</si>
  <si>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</si>
  <si>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</si>
  <si>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</si>
  <si>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</si>
  <si>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</si>
  <si>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</si>
  <si>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</si>
  <si>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</si>
  <si>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</si>
  <si>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</si>
  <si>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</si>
  <si>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</si>
  <si>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</si>
  <si>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</si>
  <si>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</si>
  <si>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</si>
  <si>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</si>
  <si>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</si>
  <si>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</si>
  <si>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</si>
  <si>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</si>
  <si>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</si>
  <si>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</si>
  <si>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</si>
  <si>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</si>
  <si>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</si>
  <si>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</si>
  <si>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</si>
  <si>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</si>
  <si>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</si>
  <si>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</si>
  <si>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</si>
  <si>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</si>
  <si>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</si>
  <si>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</si>
  <si>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</si>
  <si>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</si>
  <si>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</si>
  <si>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</si>
  <si>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</si>
  <si>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</si>
  <si>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</si>
  <si>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</si>
  <si>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</si>
  <si>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</si>
  <si>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</si>
  <si>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</si>
  <si>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</si>
  <si>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</si>
  <si>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</si>
  <si>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</si>
  <si>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</si>
  <si>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</si>
  <si>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</si>
  <si>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</si>
  <si>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</si>
  <si>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</si>
  <si>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</si>
  <si>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</si>
  <si>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</si>
  <si>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</si>
  <si>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</si>
  <si>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</si>
  <si>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</si>
  <si>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</si>
  <si>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</si>
  <si>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</si>
  <si>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</si>
  <si>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</si>
  <si>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</si>
  <si>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</si>
  <si>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</si>
  <si>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</si>
  <si>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</si>
  <si>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</si>
  <si>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</si>
  <si>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</si>
  <si>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</si>
  <si>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</si>
  <si>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</si>
  <si>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</si>
  <si>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</si>
  <si>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</si>
  <si>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</si>
  <si>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</si>
  <si>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</si>
  <si>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</si>
  <si>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</si>
  <si>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</si>
  <si>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</si>
  <si>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</si>
  <si>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</si>
  <si>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</si>
  <si>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</si>
  <si>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</si>
  <si>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</si>
  <si>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</si>
  <si>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</si>
  <si>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</si>
  <si>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</si>
  <si>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</si>
  <si>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</si>
  <si>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</si>
  <si>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</si>
  <si>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</si>
  <si>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</si>
  <si>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</si>
  <si>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</si>
  <si>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</si>
  <si>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</si>
  <si>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</si>
  <si>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</si>
  <si>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</si>
  <si>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</si>
  <si>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</si>
  <si>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</si>
  <si>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</si>
  <si>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</si>
  <si>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</si>
  <si>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</si>
  <si>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</si>
  <si>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</si>
  <si>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</si>
  <si>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</si>
  <si>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</si>
  <si>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</si>
  <si>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</si>
  <si>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</si>
  <si>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</si>
  <si>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</si>
  <si>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</si>
  <si>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</si>
  <si>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</si>
  <si>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</si>
  <si>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</si>
  <si>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</si>
  <si>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</si>
  <si>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</si>
  <si>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</si>
  <si>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</si>
  <si>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</si>
  <si>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</si>
  <si>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</si>
  <si>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</si>
  <si>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</si>
  <si>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</si>
  <si>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</si>
  <si>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</si>
  <si>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</si>
  <si>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</si>
  <si>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</si>
  <si>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</si>
  <si>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</si>
  <si>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</si>
  <si>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</si>
  <si>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</si>
  <si>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</si>
  <si>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</si>
  <si>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</si>
  <si>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</si>
  <si>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</si>
  <si>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</si>
  <si>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</si>
  <si>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</si>
  <si>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</si>
  <si>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</si>
  <si>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</si>
  <si>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</si>
  <si>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</si>
  <si>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</si>
  <si>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</si>
  <si>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</si>
  <si>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</si>
  <si>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</si>
  <si>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</si>
  <si>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</si>
  <si>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</si>
  <si>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</si>
  <si>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</si>
  <si>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</si>
  <si>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</si>
  <si>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</si>
  <si>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</si>
  <si>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</si>
  <si>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</si>
  <si>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</si>
  <si>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</si>
  <si>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</si>
  <si>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</si>
  <si>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</si>
  <si>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</si>
  <si>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</si>
  <si>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</si>
  <si>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</si>
  <si>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</si>
  <si>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</si>
  <si>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</si>
  <si>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</si>
  <si>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</si>
  <si>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</si>
  <si>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</si>
  <si>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</si>
  <si>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</si>
  <si>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</si>
  <si>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</si>
  <si>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</si>
  <si>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</si>
  <si>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</si>
  <si>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</si>
  <si>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</si>
  <si>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</si>
  <si>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</si>
  <si>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</si>
  <si>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</si>
  <si>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</si>
  <si>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</si>
  <si>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</si>
  <si>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</si>
  <si>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</si>
  <si>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</si>
  <si>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</si>
  <si>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</si>
  <si>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</si>
  <si>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</si>
  <si>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</si>
  <si>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</si>
  <si>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</si>
  <si>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</si>
  <si>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</si>
  <si>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</si>
  <si>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</si>
  <si>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</si>
  <si>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</si>
  <si>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</si>
  <si>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</si>
  <si>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</si>
  <si>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</si>
  <si>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</si>
  <si>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</si>
  <si>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</si>
  <si>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</si>
  <si>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</si>
  <si>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</si>
  <si>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</si>
  <si>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</si>
  <si>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</si>
  <si>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</si>
  <si>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</si>
  <si>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</si>
  <si>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</si>
  <si>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</si>
  <si>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</si>
  <si>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</si>
  <si>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</si>
  <si>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</si>
  <si>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</si>
  <si>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</si>
  <si>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</si>
  <si>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</si>
  <si>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</si>
  <si>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</si>
  <si>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</si>
  <si>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</si>
  <si>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</si>
  <si>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</si>
  <si>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</si>
  <si>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</si>
  <si>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</si>
  <si>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</si>
  <si>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</si>
  <si>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</si>
  <si>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</si>
  <si>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</si>
  <si>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</si>
  <si>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</si>
  <si>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</si>
  <si>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</si>
  <si>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</si>
  <si>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</si>
  <si>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</si>
  <si>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</si>
  <si>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</si>
  <si>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</si>
  <si>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</si>
  <si>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</si>
  <si>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</si>
  <si>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</si>
  <si>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</si>
  <si>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</si>
  <si>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</si>
  <si>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</si>
  <si>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</si>
  <si>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</si>
  <si>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</si>
  <si>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</si>
  <si>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</si>
  <si>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</si>
  <si>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</si>
  <si>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</si>
  <si>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</si>
  <si>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</si>
  <si>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</si>
  <si>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</si>
  <si>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</si>
  <si>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</si>
  <si>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</si>
  <si>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</si>
  <si>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</si>
  <si>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</si>
  <si>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</si>
  <si>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</si>
  <si>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</si>
  <si>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</si>
  <si>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</si>
  <si>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</si>
  <si>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</si>
  <si>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</si>
  <si>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</si>
  <si>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</si>
  <si>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</si>
  <si>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</si>
  <si>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</si>
  <si>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</si>
  <si>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</si>
  <si>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</si>
  <si>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</si>
  <si>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</si>
  <si>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</si>
  <si>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</si>
  <si>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</si>
  <si>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</si>
  <si>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</si>
  <si>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</si>
  <si>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</si>
  <si>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</si>
  <si>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</si>
  <si>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</si>
  <si>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</si>
  <si>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</si>
  <si>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</si>
  <si>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</si>
  <si>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</si>
  <si>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</si>
  <si>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</si>
  <si>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</si>
  <si>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</si>
  <si>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</si>
  <si>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</si>
  <si>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</si>
  <si>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</si>
  <si>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</si>
  <si>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</si>
  <si>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</si>
  <si>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</si>
  <si>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</si>
  <si>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</si>
  <si>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</si>
  <si>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</si>
  <si>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</si>
  <si>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</si>
  <si>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</si>
  <si>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</si>
  <si>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</si>
  <si>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</si>
  <si>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</si>
  <si>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</si>
  <si>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</si>
  <si>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</si>
  <si>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</si>
  <si>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</si>
  <si>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</si>
  <si>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</si>
  <si>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</si>
  <si>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</si>
  <si>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</si>
  <si>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</si>
  <si>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</si>
  <si>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</si>
  <si>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</si>
  <si>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</si>
  <si>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</si>
  <si>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</si>
  <si>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</si>
  <si>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</si>
  <si>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</si>
  <si>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</si>
  <si>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</si>
  <si>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</si>
  <si>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</si>
  <si>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</si>
  <si>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</si>
  <si>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</si>
  <si>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</si>
  <si>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</si>
  <si>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</si>
  <si>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</si>
  <si>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</si>
  <si>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</si>
  <si>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</si>
  <si>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</si>
  <si>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</si>
  <si>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</si>
  <si>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</si>
  <si>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</si>
  <si>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</si>
  <si>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</si>
  <si>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</si>
  <si>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</si>
  <si>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</si>
  <si>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</si>
  <si>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</si>
  <si>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</si>
  <si>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</si>
  <si>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</si>
  <si>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</si>
  <si>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</si>
  <si>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</si>
  <si>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</si>
  <si>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</si>
  <si>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</si>
  <si>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</si>
  <si>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</si>
  <si>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</si>
  <si>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</si>
  <si>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</si>
  <si>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</si>
  <si>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</si>
  <si>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</si>
  <si>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</si>
  <si>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</si>
  <si>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</si>
  <si>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</si>
  <si>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</si>
  <si>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</si>
  <si>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</si>
  <si>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</si>
  <si>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</si>
  <si>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</si>
  <si>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</si>
  <si>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</si>
  <si>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</si>
  <si>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</si>
  <si>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</si>
  <si>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</si>
  <si>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</si>
  <si>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</si>
  <si>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</si>
  <si>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</si>
  <si>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</si>
  <si>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</si>
  <si>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</si>
  <si>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</si>
  <si>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</si>
  <si>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</si>
  <si>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</si>
  <si>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</si>
  <si>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</si>
  <si>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</si>
  <si>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</si>
  <si>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</si>
  <si>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</si>
  <si>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</si>
  <si>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</si>
  <si>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</si>
  <si>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</si>
  <si>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</si>
  <si>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</si>
  <si>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</si>
  <si>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</si>
  <si>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</si>
  <si>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</si>
  <si>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</si>
  <si>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</si>
  <si>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</si>
  <si>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</si>
  <si>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</si>
  <si>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</si>
  <si>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</si>
  <si>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</si>
  <si>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</si>
  <si>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</si>
  <si>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</si>
  <si>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</si>
  <si>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</si>
  <si>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</si>
  <si>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</si>
  <si>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</si>
  <si>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</si>
  <si>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</si>
  <si>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</si>
  <si>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</si>
  <si>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</si>
  <si>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</si>
  <si>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</si>
  <si>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</si>
  <si>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</si>
  <si>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</si>
  <si>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</si>
  <si>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</si>
  <si>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</si>
  <si>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</si>
  <si>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</si>
  <si>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</si>
  <si>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</si>
  <si>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</si>
  <si>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</si>
  <si>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</si>
  <si>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</si>
  <si>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</si>
  <si>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</si>
  <si>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</si>
  <si>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</si>
  <si>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</si>
  <si>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</si>
  <si>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</si>
  <si>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</si>
  <si>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</si>
  <si>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</si>
  <si>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</si>
  <si>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</si>
  <si>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</si>
  <si>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</si>
  <si>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</si>
  <si>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</si>
  <si>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</si>
  <si>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</si>
  <si>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</si>
  <si>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</si>
  <si>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</si>
  <si>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</si>
  <si>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</si>
  <si>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</si>
  <si>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</si>
  <si>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</si>
  <si>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</si>
  <si>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</si>
  <si>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</si>
  <si>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</si>
  <si>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</si>
  <si>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</si>
  <si>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</si>
  <si>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</si>
  <si>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</si>
  <si>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</si>
  <si>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</si>
  <si>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</si>
  <si>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</si>
  <si>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</si>
  <si>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</si>
  <si>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</si>
  <si>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</si>
  <si>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</si>
  <si>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</si>
  <si>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</si>
  <si>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</si>
  <si>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</si>
  <si>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</si>
  <si>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</si>
  <si>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</si>
  <si>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</si>
  <si>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</si>
  <si>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</si>
  <si>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</si>
  <si>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</si>
  <si>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</si>
  <si>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</si>
  <si>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</si>
  <si>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</si>
  <si>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</si>
  <si>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</si>
  <si>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</si>
  <si>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</si>
  <si>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</si>
  <si>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</si>
  <si>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</si>
  <si>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</si>
  <si>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</si>
  <si>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</si>
  <si>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</si>
  <si>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</si>
  <si>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</si>
  <si>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</si>
  <si>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</si>
  <si>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</si>
  <si>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</si>
  <si>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</si>
  <si>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</si>
  <si>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</si>
  <si>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</si>
  <si>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</si>
  <si>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</si>
  <si>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</si>
  <si>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</si>
  <si>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</si>
  <si>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</si>
  <si>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</si>
  <si>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</si>
  <si>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</si>
  <si>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</si>
  <si>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</si>
  <si>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</si>
  <si>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</si>
  <si>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</si>
  <si>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</si>
  <si>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</si>
  <si>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</si>
  <si>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</si>
  <si>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</si>
  <si>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</si>
  <si>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</si>
  <si>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</si>
  <si>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</si>
  <si>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</si>
  <si>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</si>
  <si>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</si>
  <si>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</si>
  <si>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</si>
  <si>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</si>
  <si>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</si>
  <si>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</si>
  <si>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</si>
  <si>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</si>
  <si>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</si>
  <si>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</si>
  <si>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</si>
  <si>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</si>
  <si>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</si>
  <si>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</si>
  <si>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</si>
  <si>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</si>
  <si>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</si>
  <si>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</si>
  <si>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</si>
  <si>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</si>
  <si>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</si>
  <si>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</si>
  <si>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</si>
  <si>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</si>
  <si>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</si>
  <si>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</si>
  <si>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</si>
  <si>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</si>
  <si>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</si>
  <si>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</si>
  <si>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</si>
  <si>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</si>
  <si>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</si>
  <si>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</si>
  <si>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</si>
  <si>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</si>
  <si>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</si>
  <si>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</si>
  <si>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</si>
  <si>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</si>
  <si>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</si>
  <si>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</si>
  <si>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</si>
  <si>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</si>
  <si>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</si>
  <si>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</si>
  <si>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</si>
  <si>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</si>
  <si>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</si>
  <si>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</si>
  <si>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</si>
  <si>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</si>
  <si>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</si>
  <si>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</si>
  <si>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</si>
  <si>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</si>
  <si>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</si>
  <si>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</si>
  <si>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</si>
  <si>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</si>
  <si>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</si>
  <si>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</si>
  <si>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</si>
  <si>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</si>
  <si>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</si>
  <si>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</si>
  <si>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</si>
  <si>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</si>
  <si>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</si>
  <si>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</si>
  <si>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</si>
  <si>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</si>
  <si>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</si>
  <si>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</si>
  <si>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</si>
  <si>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</si>
  <si>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</si>
  <si>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</si>
  <si>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</si>
  <si>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</si>
  <si>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</si>
  <si>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</si>
  <si>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</si>
  <si>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</si>
  <si>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</si>
  <si>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</si>
  <si>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</si>
  <si>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</si>
  <si>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</si>
  <si>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</si>
  <si>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</si>
  <si>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</si>
  <si>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</si>
  <si>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</si>
  <si>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</si>
  <si>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</si>
  <si>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</si>
  <si>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</si>
  <si>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</si>
  <si>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</si>
  <si>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</si>
  <si>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</si>
  <si>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</si>
  <si>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</si>
  <si>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</si>
  <si>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</si>
  <si>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</si>
  <si>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</si>
  <si>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</si>
  <si>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</si>
  <si>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</si>
  <si>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</si>
  <si>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</si>
  <si>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</si>
  <si>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</si>
  <si>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</si>
  <si>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</si>
  <si>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</si>
  <si>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</si>
  <si>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</si>
  <si>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</si>
  <si>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</si>
  <si>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</si>
  <si>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</si>
  <si>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</si>
  <si>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</si>
  <si>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</si>
  <si>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</si>
  <si>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</si>
  <si>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</si>
  <si>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</si>
  <si>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</si>
  <si>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</si>
  <si>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</si>
  <si>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</si>
  <si>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</si>
  <si>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</si>
  <si>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</si>
  <si>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</si>
  <si>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</si>
  <si>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</si>
  <si>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</si>
  <si>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</si>
  <si>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</si>
  <si>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</si>
  <si>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</si>
  <si>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</si>
  <si>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</si>
  <si>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</si>
  <si>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</si>
  <si>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</si>
  <si>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</si>
  <si>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</si>
  <si>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</si>
  <si>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</si>
  <si>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</si>
  <si>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</si>
  <si>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</si>
  <si>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</si>
  <si>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</si>
  <si>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</si>
  <si>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</si>
  <si>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</si>
  <si>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</si>
  <si>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</si>
  <si>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</si>
  <si>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</si>
  <si>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</si>
  <si>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</si>
  <si>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</si>
  <si>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</si>
  <si>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</si>
  <si>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</si>
  <si>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</si>
  <si>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</si>
  <si>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</si>
  <si>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</si>
  <si>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</si>
  <si>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</si>
  <si>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</si>
  <si>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</si>
  <si>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</si>
  <si>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</si>
  <si>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</si>
  <si>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</si>
  <si>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</si>
  <si>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</si>
  <si>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</si>
  <si>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</si>
  <si>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</si>
  <si>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</si>
  <si>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</si>
  <si>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</si>
  <si>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</si>
  <si>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</si>
  <si>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</si>
  <si>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</si>
  <si>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</si>
  <si>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</si>
  <si>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</si>
  <si>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</si>
  <si>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</si>
  <si>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</si>
  <si>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</si>
  <si>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</si>
  <si>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</si>
  <si>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</si>
  <si>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</si>
  <si>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</si>
  <si>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</si>
  <si>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</si>
  <si>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</si>
  <si>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</si>
  <si>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</si>
  <si>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</si>
  <si>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</si>
  <si>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</si>
  <si>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</si>
  <si>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</si>
  <si>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</si>
  <si>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</si>
  <si>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</si>
  <si>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</si>
  <si>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</si>
  <si>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</si>
  <si>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</si>
  <si>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</si>
  <si>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</si>
  <si>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</si>
  <si>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</si>
  <si>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</si>
  <si>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</si>
  <si>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</si>
  <si>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</si>
  <si>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</si>
  <si>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</si>
  <si>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</si>
  <si>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</si>
  <si>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</si>
  <si>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</si>
  <si>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</si>
  <si>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</si>
  <si>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</si>
  <si>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</si>
  <si>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</si>
  <si>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</si>
  <si>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</si>
  <si>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</si>
  <si>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</si>
  <si>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</si>
  <si>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</si>
  <si>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</si>
  <si>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</si>
  <si>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</si>
  <si>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</si>
  <si>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</si>
  <si>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</si>
  <si>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</si>
  <si>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</si>
  <si>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</si>
  <si>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</si>
  <si>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</si>
  <si>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</si>
  <si>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</si>
  <si>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</si>
  <si>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</si>
  <si>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</si>
  <si>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</si>
  <si>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</si>
  <si>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</si>
  <si>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</si>
  <si>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</si>
  <si>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</si>
  <si>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</si>
  <si>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</si>
  <si>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</si>
  <si>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</si>
  <si>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</si>
  <si>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</si>
  <si>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</si>
  <si>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</si>
  <si>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</si>
  <si>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</si>
  <si>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</si>
  <si>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</si>
  <si>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</si>
  <si>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</si>
  <si>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</si>
  <si>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</si>
  <si>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</si>
  <si>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</si>
  <si>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</si>
  <si>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</si>
  <si>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</si>
  <si>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</si>
  <si>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</si>
  <si>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</si>
  <si>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</si>
  <si>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</si>
  <si>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</si>
  <si>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</si>
  <si>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</si>
  <si>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</si>
  <si>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</si>
  <si>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</si>
  <si>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</si>
  <si>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</si>
  <si>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</si>
  <si>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</si>
  <si>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</si>
  <si>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</si>
  <si>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</si>
  <si>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</si>
  <si>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</si>
  <si>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</si>
  <si>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</si>
  <si>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</si>
  <si>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</si>
  <si>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</si>
  <si>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</si>
  <si>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</si>
  <si>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</si>
  <si>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</si>
  <si>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</si>
  <si>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</si>
  <si>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</si>
  <si>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</si>
  <si>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</si>
  <si>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</si>
  <si>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</si>
  <si>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</si>
  <si>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</si>
  <si>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</si>
  <si>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</si>
  <si>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</si>
  <si>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</si>
  <si>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</si>
  <si>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</si>
  <si>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</si>
  <si>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</si>
  <si>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</si>
  <si>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</si>
  <si>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</si>
  <si>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</si>
  <si>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</si>
  <si>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</si>
  <si>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</si>
  <si>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</si>
  <si>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</si>
  <si>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</si>
  <si>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</si>
  <si>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</si>
  <si>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</si>
  <si>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</si>
  <si>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</si>
  <si>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</si>
  <si>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</si>
  <si>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</si>
  <si>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</si>
  <si>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</si>
  <si>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</si>
  <si>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</si>
  <si>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</si>
  <si>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</si>
  <si>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</si>
  <si>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</si>
  <si>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</si>
  <si>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</si>
  <si>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</si>
  <si>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</si>
  <si>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</si>
  <si>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</si>
  <si>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</si>
  <si>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</si>
  <si>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</si>
  <si>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</si>
  <si>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</si>
  <si>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</si>
  <si>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</si>
  <si>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</si>
  <si>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</si>
  <si>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</si>
  <si>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</si>
  <si>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</si>
  <si>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</si>
  <si>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</si>
  <si>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</si>
  <si>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</si>
  <si>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</si>
  <si>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</si>
  <si>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</si>
  <si>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</si>
  <si>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</si>
  <si>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</si>
  <si>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</si>
  <si>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</si>
  <si>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</si>
  <si>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</si>
  <si>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</si>
  <si>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</si>
  <si>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</si>
  <si>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</si>
  <si>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</si>
  <si>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</si>
  <si>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</si>
  <si>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</si>
  <si>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</si>
  <si>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</si>
  <si>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</si>
  <si>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</si>
  <si>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</si>
  <si>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</si>
  <si>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</si>
  <si>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</si>
  <si>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</si>
  <si>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</si>
  <si>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</si>
  <si>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</si>
  <si>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</si>
  <si>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</si>
  <si>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</si>
  <si>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</si>
  <si>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</si>
  <si>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</si>
  <si>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</si>
  <si>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</si>
  <si>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</si>
  <si>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</si>
  <si>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</si>
  <si>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</si>
  <si>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</si>
  <si>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</si>
  <si>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</si>
  <si>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</si>
  <si>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</si>
  <si>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</si>
  <si>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</si>
  <si>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</si>
  <si>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</si>
  <si>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</si>
  <si>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</si>
  <si>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</si>
  <si>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</si>
  <si>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</si>
  <si>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</si>
  <si>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</si>
  <si>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</si>
  <si>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</si>
  <si>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</si>
  <si>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</si>
  <si>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</si>
  <si>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</si>
  <si>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</si>
  <si>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</si>
  <si>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</si>
  <si>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</si>
  <si>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</si>
  <si>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</si>
  <si>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</si>
  <si>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</si>
  <si>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</si>
  <si>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</si>
  <si>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</si>
  <si>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</si>
  <si>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</si>
  <si>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</si>
  <si>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</si>
  <si>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</si>
  <si>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</si>
  <si>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</si>
  <si>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</si>
  <si>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</si>
  <si>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</si>
  <si>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</si>
  <si>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</si>
  <si>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</si>
  <si>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</si>
  <si>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</si>
  <si>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</si>
  <si>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</si>
  <si>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</si>
  <si>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</si>
  <si>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</si>
  <si>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</si>
  <si>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</si>
  <si>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</si>
  <si>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</si>
  <si>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</si>
  <si>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</si>
  <si>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</si>
  <si>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</si>
  <si>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</si>
  <si>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</si>
  <si>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</si>
  <si>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</si>
  <si>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</si>
  <si>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</si>
  <si>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</si>
  <si>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</si>
  <si>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</si>
  <si>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</si>
  <si>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</si>
  <si>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</si>
  <si>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</si>
  <si>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</si>
  <si>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</si>
  <si>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</si>
  <si>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</si>
  <si>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</si>
  <si>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</si>
  <si>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</si>
  <si>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</si>
  <si>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</si>
  <si>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</si>
  <si>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</si>
  <si>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</si>
  <si>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</si>
  <si>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</si>
  <si>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</si>
  <si>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</si>
  <si>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</si>
  <si>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</si>
  <si>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</si>
  <si>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</si>
  <si>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</si>
  <si>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</si>
  <si>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</si>
  <si>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</si>
  <si>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</si>
  <si>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</si>
  <si>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</si>
  <si>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</si>
  <si>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</si>
  <si>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</si>
  <si>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</si>
  <si>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</si>
  <si>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</si>
  <si>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</si>
  <si>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</si>
  <si>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</si>
  <si>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</si>
  <si>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</si>
  <si>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</si>
  <si>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</si>
  <si>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</si>
  <si>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</si>
  <si>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</si>
  <si>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</si>
  <si>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</si>
  <si>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</si>
  <si>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</si>
  <si>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</si>
  <si>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</si>
  <si>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</si>
  <si>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</si>
  <si>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</si>
  <si>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</si>
  <si>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</si>
  <si>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</si>
  <si>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</si>
  <si>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</si>
  <si>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</si>
  <si>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</si>
  <si>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</si>
  <si>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</si>
  <si>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</si>
  <si>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</si>
  <si>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</si>
  <si>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</si>
  <si>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</si>
  <si>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</si>
  <si>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</si>
  <si>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</si>
  <si>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</si>
  <si>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</si>
  <si>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</si>
  <si>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</si>
  <si>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</si>
  <si>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</si>
  <si>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</si>
  <si>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</si>
  <si>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</si>
  <si>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</si>
  <si>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</si>
  <si>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</si>
  <si>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</si>
  <si>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</si>
  <si>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</si>
  <si>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</si>
  <si>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</si>
  <si>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</si>
  <si>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</si>
  <si>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</si>
  <si>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</si>
  <si>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</si>
  <si>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</si>
  <si>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</si>
  <si>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</si>
  <si>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</si>
  <si>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</si>
  <si>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</si>
  <si>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</si>
  <si>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</si>
  <si>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</si>
  <si>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</si>
  <si>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</si>
  <si>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</si>
  <si>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</si>
  <si>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</si>
  <si>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</si>
  <si>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</si>
  <si>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</si>
  <si>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</si>
  <si>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</si>
  <si>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</si>
  <si>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</si>
  <si>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</si>
  <si>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</si>
  <si>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</si>
  <si>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</si>
  <si>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</si>
  <si>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</si>
  <si>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</si>
  <si>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</si>
  <si>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</si>
  <si>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</si>
  <si>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</si>
  <si>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</si>
  <si>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</si>
  <si>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</si>
  <si>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</si>
  <si>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</si>
  <si>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</si>
  <si>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</si>
  <si>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</si>
  <si>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</si>
  <si>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</si>
  <si>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</si>
  <si>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</si>
  <si>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</si>
  <si>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</si>
  <si>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</si>
  <si>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</si>
  <si>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</si>
  <si>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</si>
  <si>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</si>
  <si>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</si>
  <si>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</si>
  <si>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</si>
  <si>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</si>
  <si>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</si>
  <si>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</si>
  <si>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</si>
  <si>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</si>
  <si>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</si>
  <si>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</si>
  <si>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</si>
  <si>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</si>
  <si>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</si>
  <si>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</si>
  <si>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</si>
  <si>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</si>
  <si>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</si>
  <si>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</si>
  <si>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</si>
  <si>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</si>
  <si>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</si>
  <si>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</si>
  <si>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</si>
  <si>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</si>
  <si>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</si>
  <si>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</si>
  <si>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</si>
  <si>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</si>
  <si>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</si>
  <si>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</si>
  <si>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</si>
  <si>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</si>
  <si>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</si>
  <si>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</si>
  <si>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</si>
  <si>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</si>
  <si>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</si>
  <si>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</si>
  <si>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</si>
  <si>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</si>
  <si>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</si>
  <si>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</si>
  <si>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</si>
  <si>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</si>
  <si>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</si>
  <si>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</si>
  <si>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</si>
  <si>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</si>
  <si>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</si>
  <si>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</si>
  <si>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</si>
  <si>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</si>
  <si>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</si>
  <si>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</si>
  <si>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</si>
  <si>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</si>
  <si>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</si>
  <si>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</si>
  <si>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</si>
  <si>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</si>
  <si>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</si>
  <si>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</si>
  <si>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</si>
  <si>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</si>
  <si>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</si>
  <si>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</si>
  <si>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</si>
  <si>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</si>
  <si>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</si>
  <si>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</si>
  <si>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</si>
  <si>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</si>
  <si>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</si>
  <si>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</si>
  <si>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</si>
  <si>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</si>
  <si>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</si>
  <si>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</si>
  <si>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</si>
  <si>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</si>
  <si>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</si>
  <si>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</si>
  <si>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</si>
  <si>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</si>
  <si>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</si>
  <si>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</si>
  <si>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</si>
  <si>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</si>
  <si>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</si>
  <si>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</si>
  <si>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</si>
  <si>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</si>
  <si>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</si>
  <si>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</si>
  <si>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</si>
  <si>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</si>
  <si>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</si>
  <si>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</si>
  <si>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</si>
  <si>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</si>
  <si>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</si>
  <si>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</si>
  <si>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</si>
  <si>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</si>
  <si>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</si>
  <si>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</si>
  <si>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</si>
  <si>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</si>
  <si>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</si>
  <si>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</si>
  <si>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</si>
  <si>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</si>
  <si>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</si>
  <si>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</si>
  <si>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</si>
  <si>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</si>
  <si>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</si>
  <si>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</si>
  <si>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</si>
  <si>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</si>
  <si>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</si>
  <si>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</si>
  <si>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</si>
  <si>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</si>
  <si>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</si>
  <si>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</si>
  <si>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</si>
  <si>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</si>
  <si>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</si>
  <si>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</si>
  <si>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</si>
  <si>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</si>
  <si>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</si>
  <si>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</si>
  <si>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</si>
  <si>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</si>
  <si>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</si>
  <si>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</si>
  <si>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</si>
  <si>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</si>
  <si>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</si>
  <si>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</si>
  <si>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</si>
  <si>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</si>
  <si>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</si>
  <si>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</si>
  <si>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</si>
  <si>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</si>
  <si>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</si>
  <si>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</si>
  <si>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</si>
  <si>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</si>
  <si>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</si>
  <si>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</si>
  <si>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</si>
  <si>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</si>
  <si>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</si>
  <si>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</si>
  <si>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</si>
  <si>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</si>
  <si>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</si>
  <si>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</si>
  <si>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</si>
  <si>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</si>
  <si>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</si>
  <si>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</si>
  <si>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</si>
  <si>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</si>
  <si>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</si>
  <si>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</si>
  <si>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</si>
  <si>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</si>
  <si>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</si>
  <si>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</si>
  <si>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</si>
  <si>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</si>
  <si>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</si>
  <si>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</si>
  <si>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</si>
  <si>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</si>
  <si>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</si>
  <si>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</si>
  <si>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</si>
  <si>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</si>
  <si>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</si>
  <si>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</si>
  <si>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</si>
  <si>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</si>
  <si>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</si>
  <si>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</si>
  <si>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</si>
  <si>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</si>
  <si>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</si>
  <si>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</si>
  <si>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</si>
  <si>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</si>
  <si>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</si>
  <si>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</si>
  <si>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</si>
  <si>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</si>
  <si>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</si>
  <si>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</si>
  <si>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</si>
  <si>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</si>
  <si>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</si>
  <si>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</si>
  <si>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</si>
  <si>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</si>
  <si>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</si>
  <si>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</si>
  <si>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</si>
  <si>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</si>
  <si>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</si>
  <si>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</si>
  <si>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</si>
  <si>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</si>
  <si>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</si>
  <si>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</si>
  <si>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</si>
  <si>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</si>
  <si>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</si>
  <si>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</si>
  <si>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</si>
  <si>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</si>
  <si>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</si>
  <si>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</si>
  <si>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</si>
  <si>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</si>
  <si>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</si>
  <si>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</si>
  <si>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</si>
  <si>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</si>
  <si>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</si>
  <si>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</si>
  <si>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</si>
  <si>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</si>
  <si>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</si>
  <si>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</si>
  <si>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</si>
  <si>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</si>
  <si>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</si>
  <si>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</si>
  <si>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</si>
  <si>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</si>
  <si>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</si>
  <si>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</si>
  <si>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</si>
  <si>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</si>
  <si>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</si>
  <si>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</si>
  <si>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</si>
  <si>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</si>
  <si>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</si>
  <si>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</si>
  <si>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</si>
  <si>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</si>
  <si>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</si>
  <si>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</si>
  <si>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</si>
  <si>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</si>
  <si>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</si>
  <si>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</si>
  <si>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</si>
  <si>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</si>
  <si>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</si>
  <si>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</si>
  <si>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</si>
  <si>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</si>
  <si>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</si>
  <si>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</si>
  <si>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</si>
  <si>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</si>
  <si>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</si>
  <si>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</si>
  <si>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</si>
  <si>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</si>
  <si>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</si>
  <si>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</si>
  <si>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</si>
  <si>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</si>
  <si>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</si>
  <si>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</si>
  <si>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</si>
  <si>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</si>
  <si>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</si>
  <si>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</si>
  <si>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</si>
  <si>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</si>
  <si>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</si>
  <si>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</si>
  <si>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</si>
  <si>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</si>
  <si>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</si>
  <si>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</si>
  <si>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</si>
  <si>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</si>
  <si>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</si>
  <si>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</si>
  <si>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</si>
  <si>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</si>
  <si>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</si>
  <si>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</si>
  <si>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</si>
  <si>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</si>
  <si>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</si>
  <si>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</si>
  <si>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</si>
  <si>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</si>
  <si>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</si>
  <si>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</si>
  <si>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</si>
  <si>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</si>
  <si>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</si>
  <si>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</si>
  <si>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</si>
  <si>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</si>
  <si>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</si>
  <si>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</si>
  <si>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</si>
  <si>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</si>
  <si>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</si>
  <si>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</si>
  <si>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</si>
  <si>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</si>
  <si>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</si>
  <si>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</si>
  <si>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</si>
  <si>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</si>
  <si>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</si>
  <si>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</si>
  <si>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</si>
  <si>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</si>
  <si>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</si>
  <si>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</si>
  <si>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</si>
  <si>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</si>
  <si>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</si>
  <si>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</si>
  <si>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</si>
  <si>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</si>
  <si>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</si>
  <si>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</si>
  <si>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</si>
  <si>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</si>
  <si>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</si>
  <si>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</si>
  <si>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</si>
  <si>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</si>
  <si>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</si>
  <si>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</si>
  <si>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</si>
  <si>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</si>
  <si>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</si>
  <si>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</si>
  <si>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</si>
  <si>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</si>
  <si>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</si>
  <si>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</si>
  <si>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</si>
  <si>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</si>
  <si>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</si>
  <si>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</si>
  <si>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</si>
  <si>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</si>
  <si>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</si>
  <si>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</si>
  <si>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</si>
  <si>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</si>
  <si>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</si>
  <si>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</si>
  <si>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</si>
  <si>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</si>
  <si>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</si>
  <si>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</si>
  <si>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</si>
  <si>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</si>
  <si>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</si>
  <si>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</si>
  <si>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</si>
  <si>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</si>
  <si>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</si>
  <si>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</si>
  <si>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</si>
  <si>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</si>
  <si>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</si>
  <si>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</si>
  <si>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</si>
  <si>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</si>
  <si>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</si>
  <si>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</si>
  <si>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</si>
  <si>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</si>
  <si>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</si>
  <si>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</si>
  <si>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</si>
  <si>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</si>
  <si>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</si>
  <si>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</si>
  <si>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</si>
  <si>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</si>
  <si>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</si>
  <si>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</si>
  <si>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</si>
  <si>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</si>
  <si>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</si>
  <si>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</si>
  <si>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</si>
  <si>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</si>
  <si>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</si>
  <si>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</si>
  <si>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</si>
  <si>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</si>
  <si>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</si>
  <si>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</si>
  <si>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</si>
  <si>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</si>
  <si>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</si>
  <si>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</si>
  <si>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</si>
  <si>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</si>
  <si>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</si>
  <si>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</si>
  <si>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</si>
  <si>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</si>
  <si>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</si>
  <si>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</si>
  <si>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</si>
  <si>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</si>
  <si>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</si>
  <si>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</si>
  <si>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</si>
  <si>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</si>
  <si>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</si>
  <si>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</si>
  <si>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</si>
  <si>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</si>
  <si>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</si>
  <si>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</si>
  <si>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</si>
  <si>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</si>
  <si>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</si>
  <si>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</si>
  <si>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</si>
  <si>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</si>
  <si>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</si>
  <si>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</si>
  <si>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</si>
  <si>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</si>
  <si>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</si>
  <si>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</si>
  <si>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</si>
  <si>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</si>
  <si>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</si>
  <si>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</si>
  <si>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</si>
  <si>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</si>
  <si>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</si>
  <si>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</si>
  <si>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</si>
  <si>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</si>
  <si>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</si>
  <si>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</si>
  <si>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</si>
  <si>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</si>
  <si>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</si>
  <si>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</si>
  <si>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</si>
  <si>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</si>
  <si>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</si>
  <si>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</si>
  <si>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</si>
  <si>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</si>
  <si>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</si>
  <si>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</si>
  <si>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</si>
  <si>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</si>
  <si>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</si>
  <si>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</si>
  <si>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</si>
  <si>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</si>
  <si>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</si>
  <si>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</si>
  <si>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</si>
  <si>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</si>
  <si>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</si>
  <si>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</si>
  <si>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</si>
  <si>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</si>
  <si>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</si>
  <si>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</si>
  <si>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</si>
  <si>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</si>
  <si>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</si>
  <si>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</si>
  <si>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</si>
  <si>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</si>
  <si>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</si>
  <si>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</si>
  <si>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</si>
  <si>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</si>
  <si>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</si>
  <si>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</si>
  <si>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</si>
  <si>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</si>
  <si>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</si>
  <si>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</si>
  <si>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</si>
  <si>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</si>
  <si>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</si>
  <si>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</si>
  <si>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</si>
  <si>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</si>
  <si>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</si>
  <si>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</si>
  <si>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</si>
  <si>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</si>
  <si>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</si>
  <si>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</si>
  <si>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</si>
  <si>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</si>
  <si>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</si>
  <si>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</si>
  <si>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</si>
  <si>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</si>
  <si>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</si>
  <si>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</si>
  <si>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</si>
  <si>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</si>
  <si>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</si>
  <si>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</si>
  <si>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</si>
  <si>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</si>
  <si>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</si>
  <si>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</si>
  <si>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</si>
  <si>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</si>
  <si>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</si>
  <si>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</si>
  <si>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</si>
  <si>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</si>
  <si>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</si>
  <si>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</si>
  <si>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</si>
  <si>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</si>
  <si>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</si>
  <si>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</si>
  <si>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</si>
  <si>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</si>
  <si>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</si>
  <si>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</si>
  <si>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</si>
  <si>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</si>
  <si>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</si>
  <si>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</si>
  <si>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</si>
  <si>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</si>
  <si>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</si>
  <si>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</si>
  <si>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</si>
  <si>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</si>
  <si>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</si>
  <si>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</si>
  <si>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</si>
  <si>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</si>
  <si>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</si>
  <si>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</si>
  <si>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</si>
  <si>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</si>
  <si>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</si>
  <si>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</si>
  <si>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</si>
  <si>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</si>
  <si>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</si>
  <si>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</si>
  <si>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</si>
  <si>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</si>
  <si>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</si>
  <si>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</si>
  <si>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</si>
  <si>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</si>
  <si>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</si>
  <si>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</si>
  <si>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</si>
  <si>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</si>
  <si>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</si>
  <si>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</si>
  <si>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</si>
  <si>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</si>
  <si>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</si>
  <si>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</si>
  <si>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</si>
  <si>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</si>
  <si>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</si>
  <si>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</si>
  <si>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</si>
  <si>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</si>
  <si>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</si>
  <si>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</si>
  <si>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</si>
  <si>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</si>
  <si>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</si>
  <si>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</si>
  <si>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</si>
  <si>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</si>
  <si>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</si>
  <si>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</si>
  <si>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</si>
  <si>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</si>
  <si>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</si>
  <si>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</si>
  <si>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</si>
  <si>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</si>
  <si>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</si>
  <si>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</si>
  <si>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</si>
  <si>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</si>
  <si>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</si>
  <si>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</si>
  <si>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</si>
  <si>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</si>
  <si>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</si>
  <si>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</si>
  <si>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</si>
  <si>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</si>
  <si>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</si>
  <si>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</si>
  <si>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</si>
  <si>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</si>
  <si>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</si>
  <si>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</si>
  <si>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</si>
  <si>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</si>
  <si>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</si>
  <si>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</si>
  <si>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</si>
  <si>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</si>
  <si>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</si>
  <si>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</si>
  <si>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</si>
  <si>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</si>
  <si>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</si>
  <si>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</si>
  <si>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</si>
  <si>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</si>
  <si>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</si>
  <si>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</si>
  <si>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</si>
  <si>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</si>
  <si>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</si>
  <si>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</si>
  <si>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</si>
  <si>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</si>
  <si>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</si>
  <si>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</si>
  <si>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</si>
  <si>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</si>
  <si>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</si>
  <si>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</si>
  <si>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</si>
  <si>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</si>
  <si>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</si>
  <si>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</si>
  <si>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</si>
  <si>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</si>
  <si>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</si>
  <si>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</si>
  <si>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</si>
  <si>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</si>
  <si>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</si>
  <si>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</si>
  <si>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</si>
  <si>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</si>
  <si>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</si>
  <si>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</si>
  <si>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</si>
  <si>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</si>
  <si>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</si>
  <si>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</si>
  <si>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</si>
  <si>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</si>
  <si>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</si>
  <si>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</si>
  <si>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</si>
  <si>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</si>
  <si>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</si>
  <si>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</si>
  <si>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</si>
  <si>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</si>
  <si>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</si>
  <si>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</si>
  <si>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</si>
  <si>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</si>
  <si>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</si>
  <si>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</si>
  <si>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</si>
  <si>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</si>
  <si>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</si>
  <si>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</si>
  <si>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</si>
  <si>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</si>
  <si>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</si>
  <si>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</si>
  <si>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</si>
  <si>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</si>
  <si>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</si>
  <si>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</si>
  <si>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</si>
  <si>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</si>
  <si>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</si>
  <si>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</si>
  <si>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</si>
  <si>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</si>
  <si>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</si>
  <si>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</si>
  <si>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</si>
  <si>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</si>
  <si>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</si>
  <si>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</si>
  <si>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</si>
  <si>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</si>
  <si>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</si>
  <si>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</si>
  <si>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</si>
  <si>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</si>
  <si>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</si>
  <si>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</si>
  <si>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</si>
  <si>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</si>
  <si>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</si>
  <si>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</si>
  <si>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</si>
  <si>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</si>
  <si>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</si>
  <si>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</si>
  <si>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</si>
  <si>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</si>
  <si>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</si>
  <si>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</si>
  <si>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</si>
  <si>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</si>
  <si>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</si>
  <si>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</si>
  <si>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</si>
  <si>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</si>
  <si>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</si>
  <si>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</si>
  <si>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</si>
  <si>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</si>
  <si>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</si>
  <si>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</si>
  <si>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</si>
  <si>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</si>
  <si>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</si>
  <si>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</si>
  <si>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</si>
  <si>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</si>
  <si>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</si>
  <si>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</si>
  <si>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</si>
  <si>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</si>
  <si>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</si>
  <si>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</si>
  <si>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</si>
  <si>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</si>
  <si>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</si>
  <si>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</si>
  <si>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</si>
  <si>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</si>
  <si>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</si>
  <si>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</si>
  <si>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</si>
  <si>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</si>
  <si>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</si>
  <si>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</si>
  <si>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</si>
  <si>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</si>
  <si>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</si>
  <si>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</si>
  <si>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</si>
  <si>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</si>
  <si>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</si>
  <si>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</si>
  <si>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</si>
  <si>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</si>
  <si>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</si>
  <si>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</si>
  <si>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</si>
  <si>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</si>
  <si>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</si>
  <si>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</si>
  <si>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</si>
  <si>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</si>
  <si>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</si>
  <si>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</si>
  <si>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</si>
  <si>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</si>
  <si>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</si>
  <si>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</si>
  <si>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</si>
  <si>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</si>
  <si>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</si>
  <si>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</si>
  <si>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</si>
  <si>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</si>
  <si>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</si>
  <si>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</si>
  <si>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</si>
  <si>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</si>
  <si>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</si>
  <si>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</si>
  <si>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</si>
  <si>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</si>
  <si>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</si>
  <si>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</si>
  <si>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</si>
  <si>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</si>
  <si>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</si>
  <si>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</si>
  <si>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</si>
  <si>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</si>
  <si>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</si>
  <si>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</si>
  <si>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</si>
  <si>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</si>
  <si>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</si>
  <si>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</si>
  <si>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</si>
  <si>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</si>
  <si>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</si>
  <si>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</si>
  <si>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</si>
  <si>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</si>
  <si>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</si>
  <si>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</si>
  <si>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</si>
  <si>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</si>
  <si>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</si>
  <si>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</si>
  <si>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</si>
  <si>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</si>
  <si>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</si>
  <si>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</si>
  <si>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</si>
  <si>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</si>
  <si>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</si>
  <si>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</si>
  <si>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</si>
  <si>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</si>
  <si>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</si>
  <si>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</si>
  <si>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</si>
  <si>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</si>
  <si>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</si>
  <si>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</si>
  <si>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</si>
  <si>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</si>
  <si>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</si>
  <si>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</si>
  <si>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</si>
  <si>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</si>
  <si>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</si>
  <si>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</si>
  <si>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</si>
  <si>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</si>
  <si>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</si>
  <si>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</si>
  <si>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</si>
  <si>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</si>
  <si>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</si>
  <si>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</si>
  <si>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</si>
  <si>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</si>
  <si>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</si>
  <si>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</si>
  <si>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</si>
  <si>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</si>
  <si>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</si>
  <si>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</si>
  <si>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</si>
  <si>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</si>
  <si>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</si>
  <si>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</si>
  <si>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</si>
  <si>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</si>
  <si>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</si>
  <si>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</si>
  <si>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</si>
  <si>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</si>
  <si>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</si>
  <si>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</si>
  <si>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</si>
  <si>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</si>
  <si>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</si>
  <si>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</si>
  <si>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</si>
  <si>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</si>
  <si>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</si>
  <si>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</si>
  <si>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</si>
  <si>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</si>
  <si>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</si>
  <si>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</si>
  <si>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</si>
  <si>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</si>
  <si>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</si>
  <si>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</si>
  <si>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</si>
  <si>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</si>
  <si>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</si>
  <si>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</si>
  <si>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</si>
  <si>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</si>
  <si>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</si>
  <si>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</si>
  <si>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</si>
  <si>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</si>
  <si>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</si>
  <si>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</si>
  <si>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</si>
  <si>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</si>
  <si>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</si>
  <si>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</si>
  <si>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</si>
  <si>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</si>
  <si>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</si>
  <si>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</si>
  <si>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</si>
  <si>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</si>
  <si>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</si>
  <si>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</si>
  <si>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</si>
  <si>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</si>
  <si>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</si>
  <si>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</si>
  <si>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</si>
  <si>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</si>
  <si>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</si>
  <si>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</si>
  <si>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</si>
  <si>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</si>
  <si>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</si>
  <si>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</si>
  <si>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</si>
  <si>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</si>
  <si>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</si>
  <si>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</si>
  <si>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</si>
  <si>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</si>
  <si>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</si>
  <si>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</si>
  <si>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</si>
  <si>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</si>
  <si>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</si>
  <si>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</si>
  <si>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</si>
  <si>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</si>
  <si>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</si>
  <si>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</si>
  <si>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</si>
  <si>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</si>
  <si>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</si>
  <si>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</si>
  <si>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</si>
  <si>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</si>
  <si>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</si>
  <si>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</si>
  <si>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</si>
  <si>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</si>
  <si>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</si>
  <si>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</si>
  <si>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</si>
  <si>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</si>
  <si>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</si>
  <si>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</si>
  <si>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</si>
  <si>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</si>
  <si>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</si>
  <si>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</si>
  <si>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</si>
  <si>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</si>
  <si>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</si>
  <si>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</si>
  <si>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</si>
  <si>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</si>
  <si>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</si>
  <si>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</si>
  <si>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</si>
  <si>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</si>
  <si>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</si>
  <si>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</si>
  <si>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</si>
  <si>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</si>
  <si>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</si>
  <si>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</si>
  <si>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</si>
  <si>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</si>
  <si>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</si>
  <si>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</si>
  <si>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</si>
  <si>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</si>
  <si>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</si>
  <si>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</si>
  <si>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</si>
  <si>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</si>
  <si>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</si>
  <si>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</si>
  <si>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</si>
  <si>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</si>
  <si>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</si>
  <si>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</si>
  <si>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</si>
  <si>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</si>
  <si>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</si>
  <si>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</si>
  <si>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</si>
  <si>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</si>
  <si>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</si>
  <si>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</si>
  <si>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</si>
  <si>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</si>
  <si>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</si>
  <si>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</si>
  <si>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</si>
  <si>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</si>
  <si>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</si>
  <si>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</si>
  <si>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</si>
  <si>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</si>
  <si>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</si>
  <si>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</si>
  <si>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</si>
  <si>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</si>
  <si>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</si>
  <si>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</si>
  <si>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</si>
  <si>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</si>
  <si>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</si>
  <si>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</si>
  <si>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</si>
  <si>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</si>
  <si>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</si>
  <si>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</si>
  <si>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</si>
  <si>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</si>
  <si>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</si>
  <si>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</si>
  <si>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</si>
  <si>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</si>
  <si>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</si>
  <si>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</si>
  <si>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</si>
  <si>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</si>
  <si>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</si>
  <si>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</si>
  <si>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</si>
  <si>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</si>
  <si>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</si>
  <si>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</si>
  <si>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</si>
  <si>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</si>
  <si>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</si>
  <si>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</si>
  <si>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</si>
  <si>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</si>
  <si>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</si>
  <si>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</si>
  <si>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</si>
  <si>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</si>
  <si>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</si>
  <si>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</si>
  <si>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</si>
  <si>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</si>
  <si>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</si>
  <si>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</si>
  <si>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</si>
  <si>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</si>
  <si>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</si>
  <si>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</si>
  <si>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</si>
  <si>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</si>
  <si>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</si>
  <si>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</si>
  <si>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</si>
  <si>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</si>
  <si>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</si>
  <si>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</si>
  <si>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</si>
  <si>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</si>
  <si>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</si>
  <si>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</si>
  <si>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</si>
  <si>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</si>
  <si>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</si>
  <si>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</si>
  <si>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</si>
  <si>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</si>
  <si>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</si>
  <si>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</si>
  <si>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</si>
  <si>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</si>
  <si>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</si>
  <si>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</si>
  <si>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</si>
  <si>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</si>
  <si>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</si>
  <si>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</si>
  <si>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</si>
  <si>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</si>
  <si>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</si>
  <si>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</si>
  <si>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</si>
  <si>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</si>
  <si>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</si>
  <si>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</si>
  <si>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</si>
  <si>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</si>
  <si>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</si>
  <si>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</si>
  <si>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</si>
  <si>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</si>
  <si>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</si>
  <si>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</si>
  <si>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</si>
  <si>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</si>
  <si>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</si>
  <si>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</si>
  <si>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</si>
  <si>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</si>
  <si>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</si>
  <si>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</si>
  <si>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</si>
  <si>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</si>
  <si>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</si>
  <si>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</si>
  <si>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</si>
  <si>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</si>
  <si>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</si>
  <si>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</si>
  <si>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</si>
  <si>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</si>
  <si>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</si>
  <si>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</si>
  <si>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</si>
  <si>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</si>
  <si>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</si>
  <si>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</si>
  <si>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</si>
  <si>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</si>
  <si>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</si>
  <si>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</si>
  <si>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</si>
  <si>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</si>
  <si>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</si>
  <si>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</si>
  <si>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</si>
  <si>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</si>
  <si>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</si>
  <si>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</si>
  <si>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</si>
  <si>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</si>
  <si>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</si>
  <si>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</si>
  <si>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</si>
  <si>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</si>
  <si>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</si>
  <si>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</si>
  <si>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</si>
  <si>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</si>
  <si>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</si>
  <si>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</si>
  <si>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</si>
  <si>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</si>
  <si>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</si>
  <si>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</si>
  <si>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</si>
  <si>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</si>
  <si>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</si>
  <si>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</si>
  <si>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</si>
  <si>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</si>
  <si>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</si>
  <si>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</si>
  <si>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</si>
  <si>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</si>
  <si>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</si>
  <si>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</si>
  <si>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</si>
  <si>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</si>
  <si>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</si>
  <si>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</si>
  <si>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</si>
  <si>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</si>
  <si>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</si>
  <si>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</si>
  <si>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</si>
  <si>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</si>
  <si>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</si>
  <si>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</si>
  <si>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</si>
  <si>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</si>
  <si>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</si>
  <si>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</si>
  <si>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</si>
  <si>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</si>
  <si>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</si>
  <si>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</si>
  <si>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</si>
  <si>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</si>
  <si>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</si>
  <si>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</si>
  <si>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</si>
  <si>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</si>
  <si>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</si>
  <si>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</si>
  <si>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</si>
  <si>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</si>
  <si>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</si>
  <si>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</si>
  <si>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</si>
  <si>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</si>
  <si>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</si>
  <si>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</si>
  <si>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</si>
  <si>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</si>
  <si>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</si>
  <si>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</si>
  <si>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</si>
  <si>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</si>
  <si>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</si>
  <si>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</si>
  <si>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</si>
  <si>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</si>
  <si>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</si>
  <si>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</si>
  <si>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</si>
  <si>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</si>
  <si>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</si>
  <si>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</si>
  <si>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</si>
  <si>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</si>
  <si>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</si>
  <si>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</si>
  <si>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</si>
  <si>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</si>
  <si>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</si>
  <si>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</si>
  <si>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</si>
  <si>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</si>
  <si>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</si>
  <si>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</si>
  <si>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</si>
  <si>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</si>
  <si>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</si>
  <si>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</si>
  <si>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</si>
  <si>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</si>
  <si>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</si>
  <si>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</si>
  <si>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</si>
  <si>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</si>
  <si>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</si>
  <si>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</si>
  <si>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</si>
  <si>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</si>
  <si>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</si>
  <si>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</si>
  <si>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</si>
  <si>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</si>
  <si>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</si>
  <si>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</si>
  <si>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</si>
  <si>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</si>
  <si>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</si>
  <si>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</si>
  <si>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</si>
  <si>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</si>
  <si>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</si>
  <si>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</si>
  <si>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</si>
  <si>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</si>
  <si>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</si>
  <si>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</si>
  <si>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</si>
  <si>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</si>
  <si>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</si>
  <si>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</si>
  <si>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</si>
  <si>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</si>
  <si>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</si>
  <si>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</si>
  <si>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</si>
  <si>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</si>
  <si>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</si>
  <si>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</si>
  <si>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</si>
  <si>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</si>
  <si>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</si>
  <si>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</si>
  <si>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</si>
  <si>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</si>
  <si>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</si>
  <si>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</si>
  <si>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</si>
  <si>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</si>
  <si>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</si>
  <si>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</si>
  <si>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</si>
  <si>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</si>
  <si>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</si>
  <si>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</si>
  <si>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</si>
  <si>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</si>
  <si>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</si>
  <si>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</si>
  <si>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</si>
  <si>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</si>
  <si>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</si>
  <si>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</si>
  <si>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</si>
  <si>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</si>
  <si>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</si>
  <si>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</si>
  <si>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</si>
  <si>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</si>
  <si>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</si>
  <si>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</si>
  <si>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</si>
  <si>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</si>
  <si>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</si>
  <si>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</si>
  <si>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</si>
  <si>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</si>
  <si>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</si>
  <si>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</si>
  <si>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</si>
  <si>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</si>
  <si>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</si>
  <si>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</si>
  <si>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</si>
  <si>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</si>
  <si>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</si>
  <si>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</si>
  <si>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</si>
  <si>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</si>
  <si>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</si>
  <si>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</si>
  <si>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</si>
  <si>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</si>
  <si>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</si>
  <si>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</si>
  <si>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</si>
  <si>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</si>
  <si>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</si>
  <si>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</si>
  <si>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</si>
  <si>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</si>
  <si>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</si>
  <si>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</si>
  <si>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</si>
  <si>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</si>
  <si>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</si>
  <si>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</si>
  <si>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</si>
  <si>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</si>
  <si>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</si>
  <si>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</si>
  <si>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</si>
  <si>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</si>
  <si>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</si>
  <si>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</si>
  <si>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</si>
  <si>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</si>
  <si>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</si>
  <si>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</si>
  <si>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</si>
  <si>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</si>
  <si>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</si>
  <si>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</si>
  <si>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</si>
  <si>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</si>
  <si>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</si>
  <si>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</si>
  <si>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</si>
  <si>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</si>
  <si>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</si>
  <si>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</si>
  <si>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</si>
  <si>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</si>
  <si>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</si>
  <si>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</si>
  <si>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</si>
  <si>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</si>
  <si>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</si>
  <si>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</si>
  <si>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</si>
  <si>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</si>
  <si>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</si>
  <si>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</si>
  <si>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</si>
  <si>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</si>
  <si>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</si>
  <si>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</si>
  <si>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</si>
  <si>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</si>
  <si>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</si>
  <si>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</si>
  <si>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</si>
  <si>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</si>
  <si>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</si>
  <si>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</si>
  <si>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</si>
  <si>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</si>
  <si>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</si>
  <si>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</si>
  <si>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</si>
  <si>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</si>
  <si>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</si>
  <si>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</si>
  <si>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</si>
  <si>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</si>
  <si>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</si>
  <si>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</si>
  <si>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</si>
  <si>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</si>
  <si>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</si>
  <si>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</si>
  <si>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</si>
  <si>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</si>
  <si>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</si>
  <si>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</si>
  <si>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</si>
  <si>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</si>
  <si>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</si>
  <si>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</si>
  <si>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</si>
  <si>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</si>
  <si>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</si>
  <si>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</si>
  <si>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</si>
  <si>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</si>
  <si>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</si>
  <si>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</si>
  <si>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</si>
  <si>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</si>
  <si>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</si>
  <si>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</si>
  <si>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</si>
  <si>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</si>
  <si>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</si>
  <si>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</si>
  <si>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</si>
  <si>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</si>
  <si>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</si>
  <si>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</si>
  <si>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</si>
  <si>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</si>
  <si>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</si>
  <si>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</si>
  <si>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</si>
  <si>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</si>
  <si>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</si>
  <si>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</si>
  <si>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</si>
  <si>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</si>
  <si>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</si>
  <si>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</si>
  <si>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</si>
  <si>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</si>
  <si>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</si>
  <si>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</si>
  <si>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</si>
  <si>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</si>
  <si>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</si>
  <si>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</si>
  <si>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</si>
  <si>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</si>
  <si>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</si>
  <si>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</si>
  <si>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</si>
  <si>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</si>
  <si>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</si>
  <si>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</si>
  <si>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</si>
  <si>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</si>
  <si>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</si>
  <si>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</si>
  <si>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</si>
  <si>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</si>
  <si>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</si>
  <si>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</si>
  <si>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</si>
  <si>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</si>
  <si>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</si>
  <si>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</si>
  <si>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</si>
  <si>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</si>
  <si>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</si>
  <si>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</si>
  <si>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</si>
  <si>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</si>
  <si>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</si>
  <si>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</si>
  <si>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</si>
  <si>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</si>
  <si>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</si>
  <si>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</si>
  <si>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</si>
  <si>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</si>
  <si>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</si>
  <si>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</si>
  <si>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</si>
  <si>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</si>
  <si>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</si>
  <si>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</si>
  <si>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</si>
  <si>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</si>
  <si>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</si>
  <si>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</si>
  <si>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</si>
  <si>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</si>
  <si>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</si>
  <si>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</si>
  <si>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</si>
  <si>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</si>
  <si>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</si>
  <si>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</si>
  <si>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</si>
  <si>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</si>
  <si>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</si>
  <si>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</si>
  <si>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</si>
  <si>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</si>
  <si>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</si>
  <si>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</si>
  <si>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</si>
  <si>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</si>
  <si>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</si>
  <si>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</si>
  <si>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</si>
  <si>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</si>
  <si>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</si>
  <si>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</si>
  <si>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</si>
  <si>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</si>
  <si>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</si>
  <si>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</si>
  <si>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</si>
  <si>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</si>
  <si>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</si>
  <si>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</si>
  <si>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</si>
  <si>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</si>
  <si>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</si>
  <si>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</si>
  <si>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</si>
  <si>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</si>
  <si>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</si>
  <si>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</si>
  <si>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</si>
  <si>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</si>
  <si>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</si>
  <si>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</si>
  <si>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</si>
  <si>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</si>
  <si>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</si>
  <si>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</si>
  <si>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</si>
  <si>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</si>
  <si>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</si>
  <si>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</si>
  <si>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</si>
  <si>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</si>
  <si>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</si>
  <si>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</si>
  <si>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</si>
  <si>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</si>
  <si>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</si>
  <si>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</si>
  <si>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</si>
  <si>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</si>
  <si>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</si>
  <si>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</si>
  <si>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</si>
  <si>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</si>
  <si>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</si>
  <si>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</si>
  <si>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</si>
  <si>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</si>
  <si>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</si>
  <si>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</si>
  <si>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</si>
  <si>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</si>
  <si>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</si>
  <si>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</si>
  <si>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</si>
  <si>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</si>
  <si>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</si>
  <si>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</si>
  <si>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</si>
  <si>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</si>
  <si>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</si>
  <si>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</si>
  <si>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</si>
  <si>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</si>
  <si>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</si>
  <si>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</si>
  <si>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</si>
  <si>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</si>
  <si>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</si>
  <si>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</si>
  <si>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</si>
  <si>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</si>
  <si>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</si>
  <si>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</si>
  <si>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</si>
  <si>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</si>
  <si>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</si>
  <si>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</si>
  <si>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</si>
  <si>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</si>
  <si>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</si>
  <si>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</si>
  <si>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</si>
  <si>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</si>
  <si>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</si>
  <si>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</si>
  <si>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</si>
  <si>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</si>
  <si>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</si>
  <si>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</si>
  <si>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</si>
  <si>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</si>
  <si>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</si>
  <si>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</si>
  <si>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</si>
  <si>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</si>
  <si>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</si>
  <si>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</si>
  <si>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</si>
  <si>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</si>
  <si>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</si>
  <si>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</si>
  <si>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</si>
  <si>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</si>
  <si>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</si>
  <si>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</si>
  <si>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</si>
  <si>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</si>
  <si>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</si>
  <si>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</si>
  <si>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</si>
  <si>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</si>
  <si>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</si>
  <si>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</si>
  <si>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</si>
  <si>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</si>
  <si>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</si>
  <si>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</si>
  <si>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</si>
  <si>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</si>
  <si>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</si>
  <si>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</si>
  <si>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</si>
  <si>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</si>
  <si>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</si>
  <si>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</si>
  <si>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</si>
  <si>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</si>
  <si>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</si>
  <si>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</si>
  <si>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</si>
  <si>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</si>
  <si>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</si>
  <si>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</si>
  <si>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</si>
  <si>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</si>
  <si>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</si>
  <si>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</si>
  <si>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</si>
  <si>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</si>
  <si>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</si>
  <si>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</si>
  <si>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</si>
  <si>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</si>
  <si>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</si>
  <si>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</si>
  <si>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</si>
  <si>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</si>
  <si>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</si>
  <si>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</si>
  <si>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</si>
  <si>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</si>
  <si>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</si>
  <si>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</si>
  <si>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</si>
  <si>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</si>
  <si>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</si>
  <si>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</si>
  <si>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</si>
  <si>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</si>
  <si>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</si>
  <si>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</si>
  <si>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</si>
  <si>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</si>
  <si>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</si>
  <si>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</si>
  <si>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</si>
  <si>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</si>
  <si>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</si>
  <si>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</si>
  <si>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</si>
  <si>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</si>
  <si>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</si>
  <si>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</si>
  <si>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</si>
  <si>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</si>
  <si>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</si>
  <si>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</si>
  <si>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</si>
  <si>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</si>
  <si>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</si>
  <si>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</si>
  <si>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</si>
  <si>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</si>
  <si>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</si>
  <si>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</si>
  <si>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</si>
  <si>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</si>
  <si>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</si>
  <si>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</si>
  <si>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</si>
  <si>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</si>
  <si>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</si>
  <si>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</si>
  <si>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</si>
  <si>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</si>
  <si>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</si>
  <si>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</si>
  <si>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</si>
  <si>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</si>
  <si>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</si>
  <si>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</si>
  <si>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</si>
  <si>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</si>
  <si>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</si>
  <si>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</si>
  <si>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</si>
  <si>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</si>
  <si>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</si>
  <si>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</si>
  <si>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</si>
  <si>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</si>
  <si>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</si>
  <si>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</si>
  <si>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</si>
  <si>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</si>
  <si>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</si>
  <si>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</si>
  <si>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</si>
  <si>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</si>
  <si>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</si>
  <si>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</si>
  <si>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</si>
  <si>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</si>
  <si>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</si>
  <si>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</si>
  <si>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</si>
  <si>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</si>
  <si>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</si>
  <si>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</si>
  <si>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</si>
  <si>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</si>
  <si>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</si>
  <si>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</si>
  <si>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</si>
  <si>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</si>
  <si>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</si>
  <si>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</si>
  <si>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</si>
  <si>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</si>
  <si>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</si>
  <si>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</si>
  <si>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</si>
  <si>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</si>
  <si>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</si>
  <si>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</si>
  <si>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</si>
  <si>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</si>
  <si>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</si>
  <si>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</si>
  <si>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</si>
  <si>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</si>
  <si>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</si>
  <si>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</si>
  <si>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</si>
  <si>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</si>
  <si>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</si>
  <si>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</si>
  <si>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</si>
  <si>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</si>
  <si>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</si>
  <si>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</si>
  <si>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</si>
  <si>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</si>
  <si>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</si>
  <si>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</si>
  <si>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</si>
  <si>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</si>
  <si>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</si>
  <si>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</si>
  <si>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</si>
  <si>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</si>
  <si>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</si>
  <si>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</si>
  <si>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</si>
  <si>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</si>
  <si>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</si>
  <si>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</si>
  <si>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</si>
  <si>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</si>
  <si>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</si>
  <si>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</si>
  <si>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</si>
  <si>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</si>
  <si>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</si>
  <si>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</si>
  <si>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</si>
  <si>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</si>
  <si>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</si>
  <si>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</si>
  <si>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</si>
  <si>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</si>
  <si>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</si>
  <si>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</si>
  <si>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</si>
  <si>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</si>
  <si>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</si>
  <si>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</si>
  <si>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</si>
  <si>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</si>
  <si>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</si>
  <si>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</si>
  <si>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</si>
  <si>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</si>
  <si>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</si>
  <si>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</si>
  <si>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</si>
  <si>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</si>
  <si>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</si>
  <si>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</si>
  <si>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</si>
  <si>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</si>
  <si>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</si>
  <si>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</si>
  <si>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</si>
  <si>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</si>
  <si>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</si>
  <si>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</si>
  <si>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</si>
  <si>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</si>
  <si>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</si>
  <si>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</si>
  <si>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</si>
  <si>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</si>
  <si>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</si>
  <si>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</si>
  <si>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</si>
  <si>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</si>
  <si>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</si>
  <si>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</si>
  <si>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</si>
  <si>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</si>
  <si>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</si>
  <si>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</si>
  <si>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</si>
  <si>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</si>
  <si>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</si>
  <si>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</si>
  <si>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</si>
  <si>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</si>
  <si>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</si>
  <si>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</si>
  <si>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</si>
  <si>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</si>
  <si>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</si>
  <si>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</si>
  <si>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</si>
  <si>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</si>
  <si>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</si>
  <si>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</si>
  <si>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</si>
  <si>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</si>
  <si>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</si>
  <si>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</si>
  <si>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</si>
  <si>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</si>
  <si>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</si>
  <si>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</si>
  <si>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</si>
  <si>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</si>
  <si>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</si>
  <si>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</si>
  <si>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</si>
  <si>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</si>
  <si>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</si>
  <si>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</si>
  <si>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</si>
  <si>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</si>
  <si>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</si>
  <si>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</si>
  <si>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</si>
  <si>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</si>
  <si>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</si>
  <si>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</si>
  <si>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</si>
  <si>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</si>
  <si>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</si>
  <si>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</si>
  <si>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</si>
  <si>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</si>
  <si>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</si>
  <si>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</si>
  <si>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</si>
  <si>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</si>
  <si>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</si>
  <si>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</si>
  <si>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</si>
  <si>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</si>
  <si>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</si>
  <si>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</si>
  <si>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</si>
  <si>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</si>
  <si>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</si>
  <si>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</si>
  <si>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</si>
  <si>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</si>
  <si>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</si>
  <si>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</si>
  <si>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</si>
  <si>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</si>
  <si>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</si>
  <si>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</si>
  <si>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</si>
  <si>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</si>
  <si>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</si>
  <si>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</si>
  <si>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</si>
  <si>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</si>
  <si>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</si>
  <si>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</si>
  <si>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</si>
  <si>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</si>
  <si>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</si>
  <si>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</si>
  <si>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</si>
  <si>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</si>
  <si>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</si>
  <si>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</si>
  <si>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</si>
  <si>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</si>
  <si>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</si>
  <si>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</si>
  <si>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</si>
  <si>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</si>
  <si>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</si>
  <si>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</si>
  <si>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</si>
  <si>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</si>
  <si>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</si>
  <si>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</si>
  <si>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</si>
  <si>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</si>
  <si>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</si>
  <si>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</si>
  <si>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</si>
  <si>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</si>
  <si>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</si>
  <si>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</si>
  <si>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</si>
  <si>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</si>
  <si>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</si>
  <si>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</si>
  <si>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</si>
  <si>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</si>
  <si>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</si>
  <si>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</si>
  <si>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</si>
  <si>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</si>
  <si>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</si>
  <si>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</si>
  <si>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</si>
  <si>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</si>
  <si>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</si>
  <si>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</si>
  <si>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</si>
  <si>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</si>
  <si>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</si>
  <si>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</si>
  <si>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</si>
  <si>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</si>
  <si>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</si>
  <si>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</si>
  <si>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</si>
  <si>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</si>
  <si>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</si>
  <si>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</si>
  <si>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</si>
  <si>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</si>
  <si>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</si>
  <si>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</si>
  <si>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</si>
  <si>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</si>
  <si>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</si>
  <si>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</si>
  <si>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</si>
  <si>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</si>
  <si>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</si>
  <si>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</si>
  <si>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</si>
  <si>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</si>
  <si>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</si>
  <si>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</si>
  <si>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</si>
  <si>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</si>
  <si>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</si>
  <si>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</si>
  <si>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</si>
  <si>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</si>
  <si>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</si>
  <si>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</si>
  <si>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</si>
  <si>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</si>
  <si>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</si>
  <si>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</si>
  <si>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</si>
  <si>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</si>
  <si>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</si>
  <si>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</si>
  <si>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</si>
  <si>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</si>
  <si>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</si>
  <si>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</si>
  <si>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</si>
  <si>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</si>
  <si>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</si>
  <si>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</si>
  <si>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</si>
  <si>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</si>
  <si>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</si>
  <si>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</si>
  <si>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</si>
  <si>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</si>
  <si>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</si>
  <si>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</si>
  <si>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</si>
  <si>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</si>
  <si>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</si>
  <si>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</si>
  <si>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</si>
  <si>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</si>
  <si>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</si>
  <si>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</si>
  <si>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</si>
  <si>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</si>
  <si>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</si>
  <si>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</si>
  <si>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</si>
  <si>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</si>
  <si>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</si>
  <si>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</si>
  <si>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</si>
  <si>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</si>
  <si>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</si>
  <si>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</si>
  <si>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</si>
  <si>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</si>
  <si>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</si>
  <si>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</si>
  <si>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</si>
  <si>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</si>
  <si>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</si>
  <si>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</si>
  <si>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</si>
  <si>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</si>
  <si>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</si>
  <si>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</si>
  <si>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</si>
  <si>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</si>
  <si>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</si>
  <si>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</si>
  <si>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</si>
  <si>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</si>
  <si>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</si>
  <si>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</si>
  <si>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</si>
  <si>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</si>
  <si>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</si>
  <si>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</si>
  <si>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</si>
  <si>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</si>
  <si>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</si>
  <si>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</si>
  <si>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</si>
  <si>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</si>
  <si>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</si>
  <si>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</si>
  <si>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</si>
  <si>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</si>
  <si>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</si>
  <si>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</si>
  <si>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</si>
  <si>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</si>
  <si>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</si>
  <si>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</si>
  <si>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</si>
  <si>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</si>
  <si>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</si>
  <si>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</si>
  <si>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</si>
  <si>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</si>
  <si>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</si>
  <si>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</si>
  <si>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</si>
  <si>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</si>
  <si>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</si>
  <si>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</si>
  <si>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</si>
  <si>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</si>
  <si>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</si>
  <si>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</si>
  <si>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</si>
  <si>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</si>
  <si>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</si>
  <si>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</si>
  <si>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</si>
  <si>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</si>
  <si>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</si>
  <si>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</si>
  <si>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</si>
  <si>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</si>
  <si>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</si>
  <si>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</si>
  <si>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</si>
  <si>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</si>
  <si>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</si>
  <si>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</si>
  <si>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</si>
  <si>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</si>
  <si>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</si>
  <si>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</si>
  <si>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</si>
  <si>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</si>
  <si>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</si>
  <si>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</si>
  <si>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</si>
  <si>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</si>
  <si>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</si>
  <si>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</si>
  <si>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</si>
  <si>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</si>
  <si>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</si>
  <si>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</si>
  <si>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</si>
  <si>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</si>
  <si>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</si>
  <si>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</si>
  <si>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</si>
  <si>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</si>
  <si>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</si>
  <si>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</si>
  <si>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</si>
  <si>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</si>
  <si>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</si>
  <si>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</si>
  <si>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</si>
  <si>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</si>
  <si>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</si>
  <si>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</si>
  <si>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</si>
  <si>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</si>
  <si>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</si>
  <si>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</si>
  <si>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</si>
  <si>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</si>
  <si>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</si>
  <si>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</si>
  <si>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</si>
  <si>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</si>
  <si>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</si>
  <si>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</si>
  <si>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</si>
  <si>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</si>
  <si>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</si>
  <si>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</si>
  <si>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</si>
  <si>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</si>
  <si>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</si>
  <si>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</si>
  <si>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</si>
  <si>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</si>
  <si>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</si>
  <si>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</si>
  <si>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</si>
  <si>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</si>
  <si>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</si>
  <si>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</si>
  <si>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</si>
  <si>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</si>
  <si>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</si>
  <si>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</si>
  <si>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</si>
  <si>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</si>
  <si>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</si>
  <si>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</si>
  <si>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</si>
  <si>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</si>
  <si>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</si>
  <si>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</si>
  <si>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</si>
  <si>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</si>
  <si>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</si>
  <si>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</si>
  <si>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</si>
  <si>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</si>
  <si>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</si>
  <si>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</si>
  <si>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</si>
  <si>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</si>
  <si>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</si>
  <si>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</si>
  <si>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</si>
  <si>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</si>
  <si>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</si>
  <si>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</si>
  <si>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</si>
  <si>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</si>
  <si>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</si>
  <si>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</si>
  <si>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</si>
  <si>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</si>
  <si>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</si>
  <si>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</si>
  <si>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</si>
  <si>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</si>
  <si>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</si>
  <si>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</si>
  <si>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</si>
  <si>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</si>
  <si>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</si>
  <si>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</si>
  <si>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</si>
  <si>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</si>
  <si>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</si>
  <si>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</si>
  <si>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</si>
  <si>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</si>
  <si>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</si>
  <si>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</si>
  <si>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</si>
  <si>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</si>
  <si>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</si>
  <si>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</si>
  <si>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</si>
  <si>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</si>
  <si>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</si>
  <si>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</si>
  <si>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</si>
  <si>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</si>
  <si>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</si>
  <si>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</si>
  <si>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</si>
  <si>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</si>
  <si>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</si>
  <si>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</si>
  <si>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</si>
  <si>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</si>
  <si>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</si>
  <si>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</si>
  <si>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</si>
  <si>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</si>
  <si>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</si>
  <si>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</si>
  <si>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</si>
  <si>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</si>
  <si>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</si>
  <si>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</si>
  <si>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</si>
  <si>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</si>
  <si>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</si>
  <si>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</si>
  <si>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</si>
  <si>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</si>
  <si>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</si>
  <si>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</si>
  <si>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</si>
  <si>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</si>
  <si>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</si>
  <si>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</si>
  <si>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</si>
  <si>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</si>
  <si>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</si>
  <si>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</si>
  <si>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</si>
  <si>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</si>
  <si>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</si>
  <si>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</si>
  <si>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</si>
  <si>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</si>
  <si>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</si>
  <si>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</si>
  <si>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</si>
  <si>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</si>
  <si>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</si>
  <si>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</si>
  <si>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</si>
  <si>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</si>
  <si>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</si>
  <si>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</si>
  <si>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</si>
  <si>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</si>
  <si>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</si>
  <si>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</si>
  <si>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</si>
  <si>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</si>
  <si>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</si>
  <si>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</si>
  <si>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</si>
  <si>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</si>
  <si>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</si>
  <si>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</si>
  <si>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</si>
  <si>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</si>
  <si>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</si>
  <si>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</si>
  <si>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</si>
  <si>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</si>
  <si>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</si>
  <si>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</si>
  <si>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</si>
  <si>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</si>
  <si>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</si>
  <si>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</si>
  <si>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</si>
  <si>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</si>
  <si>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</si>
  <si>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</si>
  <si>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</si>
  <si>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</si>
  <si>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</si>
  <si>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</si>
  <si>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</si>
  <si>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</si>
  <si>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</si>
  <si>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</si>
  <si>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</si>
  <si>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</si>
  <si>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</si>
  <si>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</si>
  <si>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</si>
  <si>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</si>
  <si>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</si>
  <si>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</si>
  <si>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</si>
  <si>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</si>
  <si>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</si>
  <si>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</si>
  <si>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</si>
  <si>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</si>
  <si>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</si>
  <si>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</si>
  <si>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</si>
  <si>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</si>
  <si>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</si>
  <si>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</si>
  <si>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</si>
  <si>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</si>
  <si>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</si>
  <si>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</si>
  <si>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</si>
  <si>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</si>
  <si>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</si>
  <si>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</si>
  <si>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</si>
  <si>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</si>
  <si>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</si>
  <si>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</si>
  <si>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</si>
  <si>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</si>
  <si>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</si>
  <si>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</si>
  <si>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</si>
  <si>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</si>
  <si>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</si>
  <si>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</si>
  <si>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</si>
  <si>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</si>
  <si>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</si>
  <si>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</si>
  <si>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</si>
  <si>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</si>
  <si>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</si>
  <si>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</si>
  <si>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</si>
  <si>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</si>
  <si>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</si>
  <si>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</si>
  <si>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</si>
  <si>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</si>
  <si>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</si>
  <si>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</si>
  <si>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</si>
  <si>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</si>
  <si>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</si>
  <si>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</si>
  <si>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</si>
  <si>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</si>
  <si>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</si>
  <si>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</si>
  <si>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</si>
  <si>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</si>
  <si>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</si>
  <si>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</si>
  <si>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</si>
  <si>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</si>
  <si>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</si>
  <si>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</si>
  <si>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</si>
  <si>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</si>
  <si>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</si>
  <si>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</si>
  <si>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</si>
  <si>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</si>
  <si>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</si>
  <si>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</si>
  <si>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</si>
  <si>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</si>
  <si>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</si>
  <si>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</si>
  <si>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</si>
  <si>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</si>
  <si>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</si>
  <si>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</si>
  <si>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</si>
  <si>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</si>
  <si>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</si>
  <si>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</si>
  <si>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</si>
  <si>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</si>
  <si>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</si>
  <si>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</si>
  <si>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</si>
  <si>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</si>
  <si>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</si>
  <si>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</si>
  <si>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</si>
  <si>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</si>
  <si>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</si>
  <si>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</si>
  <si>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</si>
  <si>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</si>
  <si>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</si>
  <si>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</si>
  <si>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</si>
  <si>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</si>
  <si>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</si>
  <si>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</si>
  <si>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</si>
  <si>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</si>
  <si>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</si>
  <si>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</si>
  <si>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</si>
  <si>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</si>
  <si>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</si>
  <si>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</si>
  <si>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</si>
  <si>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</si>
  <si>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</si>
  <si>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</si>
  <si>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</si>
  <si>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</si>
  <si>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</si>
  <si>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</si>
  <si>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</si>
  <si>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</si>
  <si>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</si>
  <si>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</si>
  <si>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</si>
  <si>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</si>
  <si>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</si>
  <si>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</si>
  <si>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</si>
  <si>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</si>
  <si>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</si>
  <si>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</si>
  <si>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</si>
  <si>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</si>
  <si>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</si>
  <si>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</si>
  <si>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</si>
  <si>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</si>
  <si>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</si>
  <si>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</si>
  <si>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</si>
  <si>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</si>
  <si>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</si>
  <si>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</si>
  <si>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</si>
  <si>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</si>
  <si>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</si>
  <si>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</si>
  <si>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</si>
  <si>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</si>
  <si>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</si>
  <si>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</si>
  <si>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</si>
  <si>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</si>
  <si>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</si>
  <si>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</si>
  <si>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</si>
  <si>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</si>
  <si>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</si>
  <si>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</si>
  <si>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</si>
  <si>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</si>
  <si>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</si>
  <si>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</si>
  <si>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</si>
  <si>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</si>
  <si>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</si>
  <si>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</si>
  <si>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</si>
  <si>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</si>
  <si>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</si>
  <si>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</si>
  <si>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</si>
  <si>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</si>
  <si>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</si>
  <si>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</si>
  <si>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</si>
  <si>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</si>
  <si>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</si>
  <si>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</si>
  <si>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</si>
  <si>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</si>
  <si>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</si>
  <si>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</si>
  <si>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</si>
  <si>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</si>
  <si>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</si>
  <si>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</si>
  <si>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</si>
  <si>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</si>
  <si>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</si>
  <si>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</si>
  <si>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</si>
  <si>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</si>
  <si>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</si>
  <si>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</si>
  <si>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</si>
  <si>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</si>
  <si>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</si>
  <si>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</si>
  <si>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</si>
  <si>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</si>
  <si>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</si>
  <si>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</si>
  <si>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</si>
  <si>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</si>
  <si>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</si>
  <si>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</si>
  <si>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</si>
  <si>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</si>
  <si>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</si>
  <si>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</si>
  <si>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</si>
  <si>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</si>
  <si>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</si>
  <si>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</si>
  <si>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</si>
  <si>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</si>
  <si>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</si>
  <si>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</si>
  <si>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</si>
  <si>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</si>
  <si>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</si>
  <si>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</si>
  <si>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</si>
  <si>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</si>
  <si>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</si>
  <si>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</si>
  <si>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</si>
  <si>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</si>
  <si>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</si>
  <si>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</si>
  <si>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</si>
  <si>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</si>
  <si>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</si>
  <si>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</si>
  <si>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</si>
  <si>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</si>
  <si>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</si>
  <si>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</si>
  <si>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</si>
  <si>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</si>
  <si>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</si>
  <si>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</si>
  <si>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</si>
  <si>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</si>
  <si>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</si>
  <si>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</si>
  <si>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</si>
  <si>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</si>
  <si>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</si>
  <si>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</si>
  <si>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</si>
  <si>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</si>
  <si>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</si>
  <si>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</si>
  <si>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</si>
  <si>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</si>
  <si>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</si>
  <si>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</si>
  <si>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</si>
  <si>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</si>
  <si>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</si>
  <si>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</si>
  <si>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</si>
  <si>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</si>
  <si>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</si>
  <si>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</si>
  <si>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</si>
  <si>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</si>
  <si>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</si>
  <si>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</si>
  <si>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</si>
  <si>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</si>
  <si>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</si>
  <si>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</si>
  <si>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</si>
  <si>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</si>
  <si>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</si>
  <si>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</si>
  <si>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</si>
  <si>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</si>
  <si>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</si>
  <si>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</si>
  <si>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</si>
  <si>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</si>
  <si>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</si>
  <si>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</si>
  <si>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</si>
  <si>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</si>
  <si>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</si>
  <si>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</si>
  <si>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</si>
  <si>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</si>
  <si>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</si>
  <si>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</si>
  <si>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</si>
  <si>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</si>
  <si>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</si>
  <si>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</si>
  <si>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</si>
  <si>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</si>
  <si>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</si>
  <si>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</si>
  <si>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</si>
  <si>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</si>
  <si>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</si>
  <si>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</si>
  <si>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</si>
  <si>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</si>
  <si>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</si>
  <si>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</si>
  <si>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</si>
  <si>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</si>
  <si>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</si>
  <si>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</si>
  <si>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</si>
  <si>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</si>
  <si>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</si>
  <si>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</si>
  <si>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</si>
  <si>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</si>
  <si>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</si>
  <si>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</si>
  <si>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</si>
  <si>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</si>
  <si>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</si>
  <si>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</si>
  <si>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</si>
  <si>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</si>
  <si>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</si>
  <si>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</si>
  <si>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</si>
  <si>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</si>
  <si>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</si>
  <si>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</si>
  <si>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</si>
  <si>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</si>
  <si>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</si>
  <si>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</si>
  <si>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</si>
  <si>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</si>
  <si>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</si>
  <si>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</si>
  <si>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</si>
  <si>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</si>
  <si>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</si>
  <si>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</si>
  <si>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</si>
  <si>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</si>
  <si>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</si>
  <si>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</si>
  <si>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</si>
  <si>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</si>
  <si>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</si>
  <si>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</si>
  <si>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</si>
  <si>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</si>
  <si>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</si>
  <si>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</si>
  <si>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</si>
  <si>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</si>
  <si>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</si>
  <si>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</si>
  <si>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</si>
  <si>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</si>
  <si>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</si>
  <si>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</si>
  <si>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</si>
  <si>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</si>
  <si>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</si>
  <si>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</si>
  <si>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</si>
  <si>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</si>
  <si>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</si>
  <si>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</si>
  <si>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</si>
  <si>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</si>
  <si>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</si>
  <si>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</si>
  <si>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</si>
  <si>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</si>
  <si>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</si>
  <si>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</si>
  <si>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</si>
  <si>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</si>
  <si>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</si>
  <si>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</si>
  <si>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</si>
  <si>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</si>
  <si>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</si>
  <si>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</si>
  <si>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</si>
  <si>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</si>
  <si>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</si>
  <si>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</si>
  <si>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</si>
  <si>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</si>
  <si>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</si>
  <si>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</si>
  <si>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</si>
  <si>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</si>
  <si>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</si>
  <si>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</si>
  <si>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</si>
  <si>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</si>
  <si>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</si>
  <si>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</si>
  <si>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</si>
  <si>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</si>
  <si>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</si>
  <si>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</si>
  <si>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</si>
  <si>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</si>
  <si>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</si>
  <si>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</si>
  <si>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</si>
  <si>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</si>
  <si>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</si>
  <si>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</si>
  <si>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</si>
  <si>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</si>
  <si>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</si>
  <si>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</si>
  <si>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</si>
  <si>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</si>
  <si>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</si>
  <si>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</si>
  <si>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</si>
  <si>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</si>
  <si>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</si>
  <si>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</si>
  <si>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</si>
  <si>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</si>
  <si>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</si>
  <si>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</si>
  <si>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</si>
  <si>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</si>
  <si>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</si>
  <si>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</si>
  <si>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</si>
  <si>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</si>
  <si>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</si>
  <si>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</si>
  <si>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</si>
  <si>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</si>
  <si>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</si>
  <si>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</si>
  <si>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</si>
  <si>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</si>
  <si>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</si>
  <si>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</si>
  <si>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</si>
  <si>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</si>
  <si>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</si>
  <si>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</si>
  <si>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</si>
  <si>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</si>
  <si>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</si>
  <si>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</si>
  <si>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</si>
  <si>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</si>
  <si>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</si>
  <si>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</si>
  <si>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</si>
  <si>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</si>
  <si>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</si>
  <si>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</si>
  <si>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</si>
  <si>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</si>
  <si>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</si>
  <si>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</si>
  <si>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</si>
  <si>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</si>
  <si>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</si>
  <si>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</si>
  <si>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</si>
  <si>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</si>
  <si>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</si>
  <si>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</si>
  <si>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</si>
  <si>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</si>
  <si>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</si>
  <si>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</si>
  <si>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</si>
  <si>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</si>
  <si>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</si>
  <si>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</si>
  <si>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</si>
  <si>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</si>
  <si>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</si>
  <si>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</si>
  <si>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</si>
  <si>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</si>
  <si>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</si>
  <si>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</si>
  <si>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</si>
  <si>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</si>
  <si>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</si>
  <si>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</si>
  <si>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</si>
  <si>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</si>
  <si>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</si>
  <si>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</si>
  <si>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</si>
  <si>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</si>
  <si>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</si>
  <si>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</si>
  <si>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</si>
  <si>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</si>
  <si>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</si>
  <si>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</si>
  <si>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</si>
  <si>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</si>
  <si>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</si>
  <si>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</si>
  <si>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</si>
  <si>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</si>
  <si>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</si>
  <si>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</si>
  <si>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</si>
  <si>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</si>
  <si>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</si>
  <si>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</si>
  <si>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</si>
  <si>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</si>
  <si>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</si>
  <si>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</si>
  <si>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</si>
  <si>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</si>
  <si>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</si>
  <si>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</si>
  <si>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</si>
  <si>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</si>
  <si>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</si>
  <si>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</si>
  <si>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</si>
  <si>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</si>
  <si>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</si>
  <si>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</si>
  <si>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</si>
  <si>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</si>
  <si>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</si>
  <si>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</si>
  <si>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</si>
  <si>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</si>
  <si>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</si>
  <si>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</si>
  <si>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</si>
  <si>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</si>
  <si>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</si>
  <si>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</si>
  <si>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</si>
  <si>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</si>
  <si>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</si>
  <si>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</si>
  <si>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</si>
  <si>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</si>
  <si>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</si>
  <si>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</si>
  <si>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</si>
  <si>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</si>
  <si>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</si>
  <si>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</si>
  <si>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</si>
  <si>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</si>
  <si>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</si>
  <si>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</si>
  <si>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</si>
  <si>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</si>
  <si>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</si>
  <si>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</si>
  <si>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</si>
  <si>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</si>
  <si>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</si>
  <si>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</si>
  <si>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</si>
  <si>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</si>
  <si>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</si>
  <si>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</si>
  <si>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</si>
  <si>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</si>
  <si>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</si>
  <si>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</si>
  <si>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</si>
  <si>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</si>
  <si>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</si>
  <si>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</si>
  <si>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</si>
  <si>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</si>
  <si>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</si>
  <si>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</si>
  <si>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</si>
  <si>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</si>
  <si>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</si>
  <si>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</si>
  <si>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</si>
  <si>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</si>
  <si>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</si>
  <si>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</si>
  <si>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</si>
  <si>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</si>
  <si>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</si>
  <si>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</si>
  <si>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</si>
  <si>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</si>
  <si>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</si>
  <si>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</si>
  <si>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</si>
  <si>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</si>
  <si>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</si>
  <si>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</si>
  <si>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</si>
  <si>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</si>
  <si>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</si>
  <si>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</si>
  <si>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</si>
  <si>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</si>
  <si>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</si>
  <si>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</si>
  <si>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</si>
  <si>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</si>
  <si>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</si>
  <si>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</si>
  <si>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</si>
  <si>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</si>
  <si>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</si>
  <si>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</si>
  <si>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</si>
  <si>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</si>
  <si>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</si>
  <si>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</si>
  <si>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</si>
  <si>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</si>
  <si>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</si>
  <si>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</si>
  <si>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</si>
  <si>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</si>
  <si>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</si>
  <si>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</si>
  <si>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</si>
  <si>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</si>
  <si>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</si>
  <si>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</si>
  <si>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</si>
  <si>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</si>
  <si>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</si>
  <si>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</si>
  <si>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</si>
  <si>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</si>
  <si>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</si>
  <si>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</si>
  <si>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</si>
  <si>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</si>
  <si>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</si>
  <si>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</si>
  <si>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</si>
  <si>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</si>
  <si>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</si>
  <si>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</si>
  <si>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</si>
  <si>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</si>
  <si>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</si>
  <si>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</si>
  <si>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</si>
  <si>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</si>
  <si>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</si>
  <si>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</si>
  <si>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</si>
  <si>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</si>
  <si>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</si>
  <si>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</si>
  <si>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</si>
  <si>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</si>
  <si>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</si>
  <si>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</si>
  <si>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</si>
  <si>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</si>
  <si>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</si>
  <si>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</si>
  <si>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</si>
  <si>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</si>
  <si>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</si>
  <si>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</si>
  <si>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</si>
  <si>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</si>
  <si>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</si>
  <si>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</si>
  <si>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</si>
  <si>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</si>
  <si>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</si>
  <si>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</si>
  <si>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</si>
  <si>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</si>
  <si>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</si>
  <si>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</si>
  <si>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</si>
  <si>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</si>
  <si>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</si>
  <si>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</si>
  <si>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</si>
  <si>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</si>
  <si>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</si>
  <si>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</si>
  <si>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</si>
  <si>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</si>
  <si>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</si>
  <si>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</si>
  <si>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</si>
  <si>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</si>
  <si>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</si>
  <si>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</si>
  <si>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</si>
  <si>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</si>
  <si>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</si>
  <si>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</si>
  <si>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</si>
  <si>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</si>
  <si>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</si>
  <si>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</si>
  <si>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</si>
  <si>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</si>
  <si>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</si>
  <si>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</si>
  <si>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</si>
  <si>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</si>
  <si>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</si>
  <si>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</si>
  <si>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</si>
  <si>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</si>
  <si>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</si>
  <si>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</si>
  <si>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</si>
  <si>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</si>
  <si>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</si>
  <si>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</si>
  <si>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</si>
  <si>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</si>
  <si>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</si>
  <si>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</si>
  <si>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</si>
  <si>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</si>
  <si>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</si>
  <si>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</si>
  <si>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</si>
  <si>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</si>
  <si>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</si>
  <si>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</si>
  <si>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</si>
  <si>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</si>
  <si>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</si>
  <si>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</si>
  <si>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</si>
  <si>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</si>
  <si>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</si>
  <si>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</si>
  <si>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</si>
  <si>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</si>
  <si>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</si>
  <si>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</si>
  <si>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</si>
  <si>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</si>
  <si>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</si>
  <si>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</si>
  <si>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</si>
  <si>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</si>
  <si>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</si>
  <si>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</si>
  <si>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</si>
  <si>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</si>
  <si>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</si>
  <si>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</si>
  <si>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</si>
  <si>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</si>
  <si>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</si>
  <si>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</si>
  <si>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</si>
  <si>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</si>
  <si>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</si>
  <si>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</si>
  <si>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</si>
  <si>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</si>
  <si>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</si>
  <si>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</si>
  <si>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</si>
  <si>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</si>
  <si>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</si>
  <si>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</si>
  <si>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</si>
  <si>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</si>
  <si>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</si>
  <si>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</si>
  <si>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</si>
  <si>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</si>
  <si>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</si>
  <si>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</si>
  <si>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</si>
  <si>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</si>
  <si>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</si>
  <si>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</si>
  <si>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</si>
  <si>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</si>
  <si>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</si>
  <si>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</si>
  <si>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</si>
  <si>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</si>
  <si>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</si>
  <si>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</si>
  <si>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</si>
  <si>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</si>
  <si>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</si>
  <si>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</si>
  <si>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</si>
  <si>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</si>
  <si>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</si>
  <si>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</si>
  <si>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</si>
  <si>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</si>
  <si>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</si>
  <si>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</si>
  <si>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</si>
  <si>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</si>
  <si>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</si>
  <si>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</si>
  <si>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</si>
  <si>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</si>
  <si>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</si>
  <si>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</si>
  <si>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</si>
  <si>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</si>
  <si>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</si>
  <si>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</si>
  <si>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</si>
  <si>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</si>
  <si>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</si>
  <si>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</si>
  <si>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</si>
  <si>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</si>
  <si>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</si>
  <si>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</si>
  <si>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</si>
  <si>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</si>
  <si>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</si>
  <si>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</si>
  <si>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</si>
  <si>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</si>
  <si>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</si>
  <si>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</si>
  <si>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</si>
  <si>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</si>
  <si>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</si>
  <si>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</si>
  <si>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</si>
  <si>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</si>
  <si>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</si>
  <si>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</si>
  <si>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</si>
  <si>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</si>
  <si>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</si>
  <si>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</si>
  <si>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</si>
  <si>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</si>
  <si>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</si>
  <si>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</si>
  <si>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</si>
  <si>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</si>
  <si>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</si>
  <si>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</si>
  <si>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</si>
  <si>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</si>
  <si>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</si>
  <si>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</si>
  <si>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</si>
  <si>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</si>
  <si>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</si>
  <si>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</si>
  <si>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</si>
  <si>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</si>
  <si>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</si>
  <si>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</si>
  <si>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</si>
  <si>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</si>
  <si>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</si>
  <si>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</si>
  <si>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</si>
  <si>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</si>
  <si>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</si>
  <si>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</si>
  <si>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</si>
  <si>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</si>
  <si>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</si>
  <si>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</si>
  <si>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</si>
  <si>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</si>
  <si>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</si>
  <si>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</si>
  <si>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</si>
  <si>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</si>
  <si>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</si>
  <si>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</si>
  <si>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</si>
  <si>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</si>
  <si>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</si>
  <si>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</si>
  <si>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</si>
  <si>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</si>
  <si>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</si>
  <si>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</si>
  <si>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</si>
  <si>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</si>
  <si>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</si>
  <si>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</si>
  <si>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</si>
  <si>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</si>
  <si>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</si>
  <si>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</si>
  <si>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</si>
  <si>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</si>
  <si>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</si>
  <si>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</si>
  <si>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</si>
  <si>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</si>
  <si>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</si>
  <si>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</si>
  <si>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</si>
  <si>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</si>
  <si>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</si>
  <si>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</si>
  <si>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</si>
  <si>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</si>
  <si>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</si>
  <si>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</si>
  <si>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</si>
  <si>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</si>
  <si>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</si>
  <si>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</si>
  <si>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</si>
  <si>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</si>
  <si>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</si>
  <si>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</si>
  <si>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</si>
  <si>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</si>
  <si>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</si>
  <si>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</si>
  <si>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</si>
  <si>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</si>
  <si>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</si>
  <si>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</si>
  <si>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</si>
  <si>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</si>
  <si>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</si>
  <si>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</si>
  <si>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</si>
  <si>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</si>
  <si>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</si>
  <si>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</si>
  <si>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</si>
  <si>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</si>
  <si>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</si>
  <si>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</si>
  <si>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</si>
  <si>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</si>
  <si>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</si>
  <si>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</si>
  <si>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</si>
  <si>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</si>
  <si>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</si>
  <si>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</si>
  <si>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</si>
  <si>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</si>
  <si>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</si>
  <si>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</si>
  <si>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</si>
  <si>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</si>
  <si>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</si>
  <si>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</si>
  <si>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</si>
  <si>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</si>
  <si>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</si>
  <si>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</si>
  <si>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</si>
  <si>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</si>
  <si>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</si>
  <si>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</si>
  <si>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</si>
  <si>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</si>
  <si>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</si>
  <si>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</si>
  <si>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</si>
  <si>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</si>
  <si>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</si>
  <si>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</si>
  <si>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</si>
  <si>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</si>
  <si>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</si>
  <si>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</si>
  <si>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</si>
  <si>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</si>
  <si>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</si>
  <si>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</si>
  <si>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</si>
  <si>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</si>
  <si>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</si>
  <si>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</si>
  <si>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</si>
  <si>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</si>
  <si>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</si>
  <si>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</si>
  <si>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</si>
  <si>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</si>
  <si>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</si>
  <si>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</si>
  <si>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</si>
  <si>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</si>
  <si>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</si>
  <si>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</si>
  <si>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</si>
  <si>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</si>
  <si>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</si>
  <si>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</si>
  <si>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</si>
  <si>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</si>
  <si>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</si>
  <si>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</si>
  <si>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</si>
  <si>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</si>
  <si>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</si>
  <si>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</si>
  <si>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</si>
  <si>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</si>
  <si>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</si>
  <si>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</si>
  <si>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</si>
  <si>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</si>
  <si>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</si>
  <si>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</si>
  <si>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</si>
  <si>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</si>
  <si>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</si>
  <si>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</si>
  <si>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</si>
  <si>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</si>
  <si>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</si>
  <si>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</si>
  <si>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</si>
  <si>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</si>
  <si>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</si>
  <si>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</si>
  <si>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</si>
  <si>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</si>
  <si>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</si>
  <si>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</si>
  <si>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</si>
  <si>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</si>
  <si>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</si>
  <si>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</si>
  <si>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</si>
  <si>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</si>
  <si>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</si>
  <si>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</si>
  <si>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</si>
  <si>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</si>
  <si>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</si>
  <si>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</si>
  <si>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</si>
  <si>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</si>
  <si>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</si>
  <si>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</si>
  <si>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</si>
  <si>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</si>
  <si>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</si>
  <si>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</si>
  <si>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</si>
  <si>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</si>
  <si>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</si>
  <si>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</si>
  <si>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</si>
  <si>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</si>
  <si>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</si>
  <si>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</si>
  <si>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</si>
  <si>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</si>
  <si>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</si>
  <si>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</si>
  <si>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</si>
  <si>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</si>
  <si>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</si>
  <si>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</si>
  <si>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</si>
  <si>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</si>
  <si>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</si>
  <si>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</si>
  <si>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</si>
  <si>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</si>
  <si>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</si>
  <si>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</si>
  <si>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</si>
  <si>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</si>
  <si>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</si>
  <si>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</si>
  <si>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</si>
  <si>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</si>
  <si>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</si>
  <si>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</si>
  <si>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</si>
  <si>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</si>
  <si>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</si>
  <si>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</si>
  <si>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</si>
  <si>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</si>
  <si>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</si>
  <si>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</si>
  <si>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</si>
  <si>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</si>
  <si>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</si>
  <si>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</si>
  <si>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</si>
  <si>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</si>
  <si>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</si>
  <si>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</si>
  <si>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</si>
  <si>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</si>
  <si>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</si>
  <si>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</si>
  <si>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</si>
  <si>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</si>
  <si>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</si>
  <si>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</si>
  <si>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</si>
  <si>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</si>
  <si>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</si>
  <si>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</si>
  <si>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</si>
  <si>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</si>
  <si>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</si>
  <si>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</si>
  <si>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</si>
  <si>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</si>
  <si>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</si>
  <si>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</si>
  <si>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</si>
  <si>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</si>
  <si>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</si>
  <si>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</si>
  <si>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</si>
  <si>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</si>
  <si>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</si>
  <si>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</si>
  <si>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</si>
  <si>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</si>
  <si>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</si>
  <si>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</si>
  <si>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</si>
  <si>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</si>
  <si>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</si>
  <si>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</si>
  <si>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</si>
  <si>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</si>
  <si>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</si>
  <si>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</si>
  <si>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</si>
  <si>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</si>
  <si>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</si>
  <si>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</si>
  <si>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</si>
  <si>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</si>
  <si>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</si>
  <si>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</si>
  <si>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</si>
  <si>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</si>
  <si>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</si>
  <si>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</si>
  <si>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</si>
  <si>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</si>
  <si>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</si>
  <si>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</si>
  <si>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</si>
  <si>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</si>
  <si>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</si>
  <si>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</si>
  <si>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</si>
  <si>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</si>
  <si>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</si>
  <si>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</si>
  <si>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</si>
  <si>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</si>
  <si>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</si>
  <si>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</si>
  <si>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</si>
  <si>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</si>
  <si>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</si>
  <si>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</si>
  <si>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</si>
  <si>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</si>
  <si>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</si>
  <si>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</si>
  <si>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</si>
  <si>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</si>
  <si>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</si>
  <si>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</si>
  <si>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</si>
  <si>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</si>
  <si>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</si>
  <si>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</si>
  <si>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</si>
  <si>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</si>
  <si>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</si>
  <si>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</si>
  <si>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</si>
  <si>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</si>
  <si>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</si>
  <si>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</si>
  <si>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</si>
  <si>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</si>
  <si>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</si>
  <si>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</si>
  <si>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</si>
  <si>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</si>
  <si>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</si>
  <si>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</si>
  <si>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</si>
  <si>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</si>
  <si>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</si>
  <si>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</si>
  <si>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</si>
  <si>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</si>
  <si>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</si>
  <si>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</si>
  <si>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</si>
  <si>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</si>
  <si>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</si>
  <si>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</si>
  <si>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</si>
  <si>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</si>
  <si>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</si>
  <si>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</si>
  <si>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</si>
  <si>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</si>
  <si>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</si>
  <si>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</si>
  <si>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</si>
  <si>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</si>
  <si>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</si>
  <si>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</si>
  <si>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</si>
  <si>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</si>
  <si>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</si>
  <si>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</si>
  <si>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</si>
  <si>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</si>
  <si>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</si>
  <si>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</si>
  <si>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</si>
  <si>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</si>
  <si>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</si>
  <si>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</si>
  <si>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</si>
  <si>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</si>
  <si>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</si>
  <si>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</si>
  <si>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</si>
  <si>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</si>
  <si>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</si>
  <si>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</si>
  <si>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</si>
  <si>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</si>
  <si>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</si>
  <si>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</si>
  <si>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</si>
  <si>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</si>
  <si>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</si>
  <si>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</si>
  <si>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</si>
  <si>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</si>
  <si>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</si>
  <si>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</si>
  <si>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</si>
  <si>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</si>
  <si>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</si>
  <si>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</si>
  <si>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</si>
  <si>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</si>
  <si>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</si>
  <si>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</si>
  <si>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</si>
  <si>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</si>
  <si>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</si>
  <si>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</si>
  <si>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</si>
  <si>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</si>
  <si>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</si>
  <si>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</si>
  <si>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</si>
  <si>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</si>
  <si>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</si>
  <si>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</si>
  <si>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</si>
  <si>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</si>
  <si>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</si>
  <si>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</si>
  <si>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</si>
  <si>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</si>
  <si>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</si>
  <si>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</si>
  <si>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</si>
  <si>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</si>
  <si>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</si>
  <si>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</si>
  <si>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</si>
  <si>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</si>
  <si>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</si>
  <si>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</si>
  <si>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</si>
  <si>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</si>
  <si>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</si>
  <si>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</si>
  <si>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</si>
  <si>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</si>
  <si>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</si>
  <si>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</si>
  <si>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</si>
  <si>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</si>
  <si>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</si>
  <si>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</si>
  <si>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</si>
  <si>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</si>
  <si>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</si>
  <si>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</si>
  <si>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</si>
  <si>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</si>
  <si>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</si>
  <si>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</si>
  <si>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</si>
  <si>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</si>
  <si>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</si>
  <si>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</si>
  <si>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</si>
  <si>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</si>
  <si>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</si>
  <si>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</si>
  <si>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</si>
  <si>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</si>
  <si>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</si>
  <si>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</si>
  <si>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</si>
  <si>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</si>
  <si>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</si>
  <si>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</si>
  <si>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</si>
  <si>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</si>
  <si>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</si>
  <si>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</si>
  <si>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</si>
  <si>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</si>
  <si>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</si>
  <si>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</si>
  <si>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</si>
  <si>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</si>
  <si>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</si>
  <si>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</si>
  <si>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</si>
  <si>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</si>
  <si>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</si>
  <si>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</si>
  <si>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</si>
  <si>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</si>
  <si>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</si>
  <si>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</si>
  <si>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</si>
  <si>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</si>
  <si>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</si>
  <si>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</si>
  <si>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</si>
  <si>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</si>
  <si>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</si>
  <si>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</si>
  <si>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</si>
  <si>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</si>
  <si>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</si>
  <si>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</si>
  <si>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</si>
  <si>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</si>
  <si>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</si>
  <si>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</si>
  <si>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</si>
  <si>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</si>
  <si>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</si>
  <si>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</si>
  <si>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</si>
  <si>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</si>
  <si>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</si>
  <si>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</si>
  <si>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</si>
  <si>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</si>
  <si>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</si>
  <si>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</si>
  <si>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</si>
  <si>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</si>
  <si>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</si>
  <si>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</si>
  <si>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</si>
  <si>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</si>
  <si>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</si>
  <si>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</si>
  <si>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</si>
  <si>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</si>
  <si>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</si>
  <si>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</si>
  <si>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</si>
  <si>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</si>
  <si>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</si>
  <si>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</si>
  <si>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</si>
  <si>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</si>
  <si>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</si>
  <si>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</si>
  <si>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</si>
  <si>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</si>
  <si>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</si>
  <si>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</si>
  <si>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</si>
  <si>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</si>
  <si>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</si>
  <si>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</si>
  <si>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</si>
  <si>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</si>
  <si>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</si>
  <si>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</si>
  <si>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</si>
  <si>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</si>
  <si>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</si>
  <si>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</si>
  <si>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</si>
  <si>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</si>
  <si>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</si>
  <si>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</si>
  <si>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</si>
  <si>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</si>
  <si>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</si>
  <si>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</si>
  <si>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</si>
  <si>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</si>
  <si>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</si>
  <si>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</si>
  <si>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</si>
  <si>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</si>
  <si>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</si>
  <si>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</si>
  <si>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</si>
  <si>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</si>
  <si>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</si>
  <si>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</si>
  <si>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</si>
  <si>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</si>
  <si>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</si>
  <si>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</si>
  <si>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</si>
  <si>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</si>
  <si>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</si>
  <si>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</si>
  <si>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</si>
  <si>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</si>
  <si>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</si>
  <si>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</si>
  <si>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</si>
  <si>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</si>
  <si>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</si>
  <si>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</si>
  <si>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</si>
  <si>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</si>
  <si>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</si>
  <si>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</si>
  <si>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</si>
  <si>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</si>
  <si>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</si>
  <si>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</si>
  <si>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</si>
  <si>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</si>
  <si>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</si>
  <si>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</si>
  <si>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</si>
  <si>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</si>
  <si>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</si>
  <si>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</si>
  <si>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</si>
  <si>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</si>
  <si>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</si>
  <si>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</si>
  <si>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</si>
  <si>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</si>
  <si>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</si>
  <si>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</si>
  <si>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</si>
  <si>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</si>
  <si>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</si>
  <si>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</si>
  <si>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</si>
  <si>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</si>
  <si>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</si>
  <si>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</si>
  <si>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</si>
  <si>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</si>
  <si>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</si>
  <si>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</si>
  <si>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</si>
  <si>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</si>
  <si>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</si>
  <si>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</si>
  <si>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</si>
  <si>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</si>
  <si>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</si>
  <si>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</si>
  <si>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</si>
  <si>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</si>
  <si>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</si>
  <si>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</si>
  <si>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</si>
  <si>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</si>
  <si>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</si>
  <si>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</si>
  <si>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</si>
  <si>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</si>
  <si>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</si>
  <si>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</si>
  <si>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</si>
  <si>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</si>
  <si>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</si>
  <si>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</si>
  <si>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</si>
  <si>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</si>
  <si>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</si>
  <si>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</si>
  <si>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</si>
  <si>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</si>
  <si>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</si>
  <si>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</si>
  <si>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</si>
  <si>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</si>
  <si>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</si>
  <si>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</si>
  <si>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</si>
  <si>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</si>
  <si>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</si>
  <si>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</si>
  <si>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</si>
  <si>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</si>
  <si>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</si>
  <si>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</si>
  <si>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</si>
  <si>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</si>
  <si>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</si>
  <si>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</si>
  <si>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</si>
  <si>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</si>
  <si>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</si>
  <si>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</si>
  <si>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</si>
  <si>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</si>
  <si>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</si>
  <si>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</si>
  <si>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</si>
  <si>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</si>
  <si>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</si>
  <si>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</si>
  <si>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</si>
  <si>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</si>
  <si>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</si>
  <si>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</si>
  <si>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</si>
  <si>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</si>
  <si>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</si>
  <si>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</si>
  <si>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</si>
  <si>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</si>
  <si>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</si>
  <si>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</si>
  <si>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</si>
  <si>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</si>
  <si>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</si>
  <si>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</si>
  <si>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</si>
  <si>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</si>
  <si>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</si>
  <si>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</si>
  <si>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</si>
  <si>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</si>
  <si>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</si>
  <si>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</si>
  <si>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</si>
  <si>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</si>
  <si>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</si>
  <si>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</si>
  <si>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</si>
  <si>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</si>
  <si>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</si>
  <si>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</si>
  <si>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</si>
  <si>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</si>
  <si>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</si>
  <si>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</si>
  <si>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</si>
  <si>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</si>
  <si>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</si>
  <si>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</si>
  <si>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</si>
  <si>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</si>
  <si>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</si>
  <si>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</si>
  <si>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</si>
  <si>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</si>
  <si>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</si>
  <si>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</si>
  <si>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</si>
  <si>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</si>
  <si>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</si>
  <si>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</si>
  <si>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</si>
  <si>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</si>
  <si>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</si>
  <si>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</si>
  <si>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</si>
  <si>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</si>
  <si>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</si>
  <si>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</si>
  <si>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</si>
  <si>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</si>
  <si>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</si>
  <si>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</si>
  <si>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</si>
  <si>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</si>
  <si>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</si>
  <si>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</si>
  <si>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</si>
  <si>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</si>
  <si>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</si>
  <si>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</si>
  <si>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</si>
  <si>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</si>
  <si>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</si>
  <si>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</si>
  <si>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</si>
  <si>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</si>
  <si>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</si>
  <si>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</si>
  <si>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</si>
  <si>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</si>
  <si>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</si>
  <si>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</si>
  <si>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</si>
  <si>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</si>
  <si>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</si>
  <si>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</si>
  <si>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</si>
  <si>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</si>
  <si>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</si>
  <si>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</si>
  <si>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</si>
  <si>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</si>
  <si>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</si>
  <si>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</si>
  <si>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</si>
  <si>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</si>
  <si>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</si>
  <si>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</si>
  <si>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</si>
  <si>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</si>
  <si>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</si>
  <si>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</si>
  <si>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</si>
  <si>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</si>
  <si>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</si>
  <si>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</si>
  <si>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</si>
  <si>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</si>
  <si>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</si>
  <si>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</si>
  <si>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</si>
  <si>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</si>
  <si>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</si>
  <si>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</si>
  <si>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</si>
  <si>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</si>
  <si>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</si>
  <si>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</si>
  <si>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</si>
  <si>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</si>
  <si>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</si>
  <si>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</si>
  <si>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</si>
  <si>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</si>
  <si>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</si>
  <si>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</si>
  <si>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</si>
  <si>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</si>
  <si>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</si>
  <si>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</si>
  <si>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</si>
  <si>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</si>
  <si>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</si>
  <si>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</si>
  <si>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</si>
  <si>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</si>
  <si>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</si>
  <si>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</si>
  <si>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</si>
  <si>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</si>
  <si>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</si>
  <si>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</si>
  <si>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</si>
  <si>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</si>
  <si>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</si>
  <si>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</si>
  <si>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</si>
  <si>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</si>
  <si>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</si>
  <si>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</si>
  <si>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</si>
  <si>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</si>
  <si>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</si>
  <si>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</si>
  <si>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</si>
  <si>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</si>
  <si>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</si>
  <si>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</si>
  <si>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</si>
  <si>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</si>
  <si>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</si>
  <si>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</si>
  <si>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</si>
  <si>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</si>
  <si>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</si>
  <si>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</si>
  <si>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</si>
  <si>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</si>
  <si>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</si>
  <si>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</si>
  <si>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</si>
  <si>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</si>
  <si>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</si>
  <si>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</si>
  <si>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</si>
  <si>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</si>
  <si>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</si>
  <si>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</si>
  <si>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</si>
  <si>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</si>
  <si>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</si>
  <si>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</si>
  <si>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</si>
  <si>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</si>
  <si>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</si>
  <si>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</si>
  <si>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</si>
  <si>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</si>
  <si>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</si>
  <si>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</si>
  <si>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</si>
  <si>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</si>
  <si>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</si>
  <si>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</si>
  <si>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</si>
  <si>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</si>
  <si>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</si>
  <si>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</si>
  <si>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</si>
  <si>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</si>
  <si>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</si>
  <si>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</si>
  <si>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</si>
  <si>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</si>
  <si>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</si>
  <si>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</si>
  <si>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</si>
  <si>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</si>
  <si>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</si>
  <si>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</si>
  <si>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</si>
  <si>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</si>
  <si>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</si>
  <si>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</si>
  <si>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</si>
  <si>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</si>
  <si>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</si>
  <si>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</si>
  <si>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</si>
  <si>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</si>
  <si>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</si>
  <si>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</si>
  <si>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</si>
  <si>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</si>
  <si>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</si>
  <si>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</si>
  <si>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</si>
  <si>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</si>
  <si>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</si>
  <si>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</si>
  <si>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</si>
  <si>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</si>
  <si>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</si>
  <si>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</si>
  <si>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</si>
  <si>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</si>
  <si>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</si>
  <si>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</si>
  <si>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</si>
  <si>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</si>
  <si>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</si>
  <si>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</si>
  <si>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</si>
  <si>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</si>
  <si>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</si>
  <si>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</si>
  <si>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</si>
  <si>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</si>
  <si>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</si>
  <si>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</si>
  <si>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</si>
  <si>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</si>
  <si>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</si>
  <si>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</si>
  <si>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</si>
  <si>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</si>
  <si>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</si>
  <si>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</si>
  <si>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</si>
  <si>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</si>
  <si>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</si>
  <si>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</si>
  <si>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</si>
  <si>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</si>
  <si>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</si>
  <si>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</si>
  <si>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</si>
  <si>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</si>
  <si>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</si>
  <si>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</si>
  <si>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</si>
  <si>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</si>
  <si>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</si>
  <si>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</si>
  <si>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</si>
  <si>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</si>
  <si>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</si>
  <si>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</si>
  <si>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</si>
  <si>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</si>
  <si>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</si>
  <si>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</si>
  <si>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</si>
  <si>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</si>
  <si>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</si>
  <si>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</si>
  <si>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</si>
  <si>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</si>
  <si>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</si>
  <si>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</si>
  <si>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</si>
  <si>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</si>
  <si>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</si>
  <si>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</si>
  <si>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</si>
  <si>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</si>
  <si>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</si>
  <si>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</si>
  <si>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</si>
  <si>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</si>
  <si>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</si>
  <si>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</si>
  <si>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</si>
  <si>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</si>
  <si>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</si>
  <si>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</si>
  <si>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</si>
  <si>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</si>
  <si>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</si>
  <si>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</si>
  <si>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</si>
  <si>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</si>
  <si>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</si>
  <si>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</si>
  <si>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</si>
  <si>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</si>
  <si>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</si>
  <si>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</si>
  <si>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</si>
  <si>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</si>
  <si>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</si>
  <si>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</si>
  <si>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</si>
  <si>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</si>
  <si>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</si>
  <si>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</si>
  <si>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</si>
  <si>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</si>
  <si>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</si>
  <si>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</si>
  <si>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</si>
  <si>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</si>
  <si>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</si>
  <si>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</si>
  <si>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</si>
  <si>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</si>
  <si>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</si>
  <si>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</si>
  <si>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</si>
  <si>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</si>
  <si>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</si>
  <si>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</si>
  <si>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</si>
  <si>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</si>
  <si>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</si>
  <si>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</si>
  <si>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</si>
  <si>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</si>
  <si>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</si>
  <si>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</si>
  <si>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</si>
  <si>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</si>
  <si>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</si>
  <si>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</si>
  <si>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</si>
  <si>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</si>
  <si>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</si>
  <si>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</si>
  <si>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</si>
  <si>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</si>
  <si>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</si>
  <si>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</si>
  <si>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</si>
  <si>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</si>
  <si>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</si>
  <si>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</si>
  <si>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</si>
  <si>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</si>
  <si>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</si>
  <si>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</si>
  <si>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</si>
  <si>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</si>
  <si>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</si>
  <si>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</si>
  <si>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</si>
  <si>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</si>
  <si>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</si>
  <si>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</si>
  <si>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</si>
  <si>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</si>
  <si>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</si>
  <si>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</si>
  <si>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</si>
  <si>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</si>
  <si>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</si>
  <si>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</si>
  <si>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</si>
  <si>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</si>
  <si>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</si>
  <si>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</si>
  <si>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</si>
  <si>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</si>
  <si>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</si>
  <si>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</si>
  <si>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</si>
  <si>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</si>
  <si>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</si>
  <si>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</si>
  <si>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</si>
  <si>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</si>
  <si>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</si>
  <si>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</si>
  <si>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</si>
  <si>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</si>
  <si>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</si>
  <si>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</si>
  <si>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</si>
  <si>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</si>
  <si>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</si>
  <si>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</si>
  <si>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</si>
  <si>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</si>
  <si>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</si>
  <si>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</si>
  <si>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</si>
  <si>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</si>
  <si>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</si>
  <si>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</si>
  <si>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</si>
  <si>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</si>
  <si>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</si>
  <si>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</si>
  <si>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</si>
  <si>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</si>
  <si>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</si>
  <si>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</si>
  <si>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</si>
  <si>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</si>
  <si>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</si>
  <si>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</si>
  <si>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</si>
  <si>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</si>
  <si>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</si>
  <si>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</si>
  <si>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</si>
  <si>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</si>
  <si>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</si>
  <si>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</si>
  <si>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</si>
  <si>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</si>
  <si>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</si>
  <si>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</si>
  <si>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</si>
  <si>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</si>
  <si>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</si>
  <si>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</si>
  <si>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</si>
  <si>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</si>
  <si>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</si>
  <si>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</si>
  <si>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</si>
  <si>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</si>
  <si>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</si>
  <si>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</si>
  <si>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</si>
  <si>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</si>
  <si>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</si>
  <si>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</si>
  <si>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</si>
  <si>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</si>
  <si>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</si>
  <si>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</si>
  <si>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</si>
  <si>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</si>
  <si>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</si>
  <si>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</si>
  <si>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</si>
  <si>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</si>
  <si>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</si>
  <si>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</si>
  <si>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</si>
  <si>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</si>
  <si>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</si>
  <si>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</si>
  <si>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</si>
  <si>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</si>
  <si>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</si>
  <si>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</si>
  <si>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</si>
  <si>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</si>
  <si>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</si>
  <si>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</si>
  <si>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</si>
  <si>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</si>
  <si>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</si>
  <si>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</si>
  <si>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</si>
  <si>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</si>
  <si>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</si>
  <si>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</si>
  <si>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</si>
  <si>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</si>
  <si>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</si>
  <si>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</si>
  <si>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</si>
  <si>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</si>
  <si>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</si>
  <si>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</si>
  <si>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</si>
  <si>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</si>
  <si>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</si>
  <si>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</si>
  <si>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</si>
  <si>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</si>
  <si>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</si>
  <si>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</si>
  <si>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</si>
  <si>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</si>
  <si>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</si>
  <si>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</si>
  <si>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</si>
  <si>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</si>
  <si>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</si>
  <si>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</si>
  <si>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</si>
  <si>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</si>
  <si>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</si>
  <si>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</si>
  <si>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</si>
  <si>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</si>
  <si>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</si>
  <si>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</si>
  <si>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</si>
  <si>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</si>
  <si>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</si>
  <si>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</si>
  <si>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</si>
  <si>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</si>
  <si>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</si>
  <si>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</si>
  <si>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</si>
  <si>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</si>
  <si>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</si>
  <si>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</si>
  <si>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</si>
  <si>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</si>
  <si>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</si>
  <si>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</si>
  <si>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</si>
  <si>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</si>
  <si>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</si>
  <si>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</si>
  <si>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</si>
  <si>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</si>
  <si>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</si>
  <si>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</si>
  <si>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</si>
  <si>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</si>
  <si>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</si>
  <si>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</si>
  <si>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</si>
  <si>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</si>
  <si>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</si>
  <si>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</si>
  <si>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</si>
  <si>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</si>
  <si>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</si>
  <si>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</si>
  <si>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</si>
  <si>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</si>
  <si>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</si>
  <si>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</si>
  <si>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</si>
  <si>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</si>
  <si>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</si>
  <si>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</si>
  <si>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</si>
  <si>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</si>
  <si>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</si>
  <si>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</si>
  <si>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</si>
  <si>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</si>
  <si>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</si>
  <si>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</si>
  <si>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</si>
  <si>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</si>
  <si>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</si>
  <si>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</si>
  <si>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</si>
  <si>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</si>
  <si>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</si>
  <si>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</si>
  <si>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</si>
  <si>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</si>
  <si>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</si>
  <si>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</si>
  <si>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</si>
  <si>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</si>
  <si>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</si>
  <si>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</si>
  <si>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</si>
  <si>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</si>
  <si>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</si>
  <si>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</si>
  <si>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</si>
  <si>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</si>
  <si>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</si>
  <si>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</si>
  <si>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</si>
  <si>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</si>
  <si>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</si>
  <si>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</si>
  <si>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</si>
  <si>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</si>
  <si>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</si>
  <si>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</si>
  <si>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</si>
  <si>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</si>
  <si>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</si>
  <si>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</si>
  <si>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</si>
  <si>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</si>
  <si>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</si>
  <si>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</si>
  <si>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</si>
  <si>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</si>
  <si>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</si>
  <si>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</si>
  <si>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</si>
  <si>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</si>
  <si>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</si>
  <si>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</si>
  <si>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</si>
  <si>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</si>
  <si>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</si>
  <si>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</si>
  <si>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</si>
  <si>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</si>
  <si>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</si>
  <si>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</si>
  <si>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</si>
  <si>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</si>
  <si>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</si>
  <si>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</si>
  <si>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</si>
  <si>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</si>
  <si>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</si>
  <si>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</si>
  <si>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</si>
  <si>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</si>
  <si>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</si>
  <si>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</si>
  <si>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</si>
  <si>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</si>
  <si>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</si>
  <si>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</si>
  <si>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</si>
  <si>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</si>
  <si>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</si>
  <si>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</si>
  <si>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</si>
  <si>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</si>
  <si>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</si>
  <si>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</si>
  <si>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</si>
  <si>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</si>
  <si>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</si>
  <si>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</si>
  <si>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</si>
  <si>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</si>
  <si>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</si>
  <si>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</si>
  <si>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</si>
  <si>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</si>
  <si>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</si>
  <si>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</si>
  <si>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</si>
  <si>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</si>
  <si>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</si>
  <si>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</si>
  <si>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</si>
  <si>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</si>
  <si>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</si>
  <si>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</si>
  <si>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</si>
  <si>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</si>
  <si>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</si>
  <si>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</si>
  <si>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</si>
  <si>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</si>
  <si>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</si>
  <si>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</si>
  <si>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</si>
  <si>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</si>
  <si>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</si>
  <si>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</si>
  <si>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</si>
  <si>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</si>
  <si>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</si>
  <si>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</si>
  <si>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</si>
  <si>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</si>
  <si>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</si>
  <si>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</si>
  <si>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</si>
  <si>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</si>
  <si>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</si>
  <si>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</si>
  <si>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</si>
  <si>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</si>
  <si>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</si>
  <si>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</si>
  <si>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</si>
  <si>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</si>
  <si>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</si>
  <si>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</si>
  <si>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</si>
  <si>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</si>
  <si>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</si>
  <si>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</si>
  <si>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</si>
  <si>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</si>
  <si>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</si>
  <si>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</si>
  <si>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</si>
  <si>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</si>
  <si>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</si>
  <si>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</si>
  <si>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</si>
  <si>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</si>
  <si>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</si>
  <si>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</si>
  <si>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</si>
  <si>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</si>
  <si>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</si>
  <si>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</si>
  <si>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</si>
  <si>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</si>
  <si>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</si>
  <si>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</si>
  <si>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</si>
  <si>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</si>
  <si>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</si>
  <si>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</si>
  <si>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</si>
  <si>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</si>
  <si>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</si>
  <si>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</si>
  <si>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</si>
  <si>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</si>
  <si>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</si>
  <si>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</si>
  <si>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</si>
  <si>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</si>
  <si>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</si>
  <si>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</si>
  <si>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</si>
  <si>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</si>
  <si>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</si>
  <si>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</si>
  <si>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</si>
  <si>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</si>
  <si>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</si>
  <si>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</si>
  <si>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</si>
  <si>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</si>
  <si>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</si>
  <si>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</si>
  <si>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</si>
  <si>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</si>
  <si>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</si>
  <si>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</si>
  <si>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</si>
  <si>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</si>
  <si>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</si>
  <si>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</si>
  <si>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</si>
  <si>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</si>
  <si>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</si>
  <si>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</si>
  <si>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</si>
  <si>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</si>
  <si>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</si>
  <si>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</si>
  <si>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</si>
  <si>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</si>
  <si>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</si>
  <si>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</si>
  <si>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</si>
  <si>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</si>
  <si>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</si>
  <si>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</si>
  <si>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</si>
  <si>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</si>
  <si>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</si>
  <si>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</si>
  <si>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</si>
  <si>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</si>
  <si>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</si>
  <si>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</si>
  <si>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</si>
  <si>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</si>
  <si>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</si>
  <si>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</si>
  <si>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</si>
  <si>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</si>
  <si>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</si>
  <si>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</si>
  <si>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</si>
  <si>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</si>
  <si>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</si>
  <si>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</si>
  <si>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</si>
  <si>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</si>
  <si>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</si>
  <si>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</si>
  <si>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</si>
  <si>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</si>
  <si>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</si>
  <si>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</si>
  <si>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</si>
  <si>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</si>
  <si>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</si>
  <si>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</si>
  <si>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</si>
  <si>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</si>
  <si>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</si>
  <si>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</si>
  <si>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</si>
  <si>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</si>
  <si>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</si>
  <si>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</si>
  <si>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</si>
  <si>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</si>
  <si>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</si>
  <si>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</si>
  <si>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</si>
  <si>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</si>
  <si>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</si>
  <si>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</si>
  <si>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</si>
  <si>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</si>
  <si>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</si>
  <si>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</si>
  <si>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</si>
  <si>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</si>
  <si>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</si>
  <si>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</si>
  <si>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</si>
  <si>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</si>
  <si>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</si>
  <si>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</si>
  <si>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</si>
  <si>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</si>
  <si>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</si>
  <si>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</si>
  <si>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</si>
  <si>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</si>
  <si>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</si>
  <si>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</si>
  <si>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</si>
  <si>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</si>
  <si>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</si>
  <si>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</si>
  <si>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</si>
  <si>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</si>
  <si>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</si>
  <si>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</si>
  <si>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</si>
  <si>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</si>
  <si>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</si>
  <si>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</si>
  <si>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</si>
  <si>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</si>
  <si>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</si>
  <si>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</si>
  <si>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</si>
  <si>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</si>
  <si>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</si>
  <si>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</si>
  <si>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</si>
  <si>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</si>
  <si>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</si>
  <si>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</si>
  <si>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</si>
  <si>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</si>
  <si>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</si>
  <si>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</si>
  <si>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</si>
  <si>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</si>
  <si>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</si>
  <si>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</si>
  <si>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</si>
  <si>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</si>
  <si>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</si>
  <si>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</si>
  <si>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</si>
  <si>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</si>
  <si>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</si>
  <si>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</si>
  <si>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</si>
  <si>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</si>
  <si>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</si>
  <si>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</si>
  <si>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</si>
  <si>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</si>
  <si>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</si>
  <si>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</si>
  <si>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</si>
  <si>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</si>
  <si>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</si>
  <si>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</si>
  <si>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</si>
  <si>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</si>
  <si>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</si>
  <si>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</si>
  <si>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</si>
  <si>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</si>
  <si>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</si>
  <si>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</si>
  <si>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</si>
  <si>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</si>
  <si>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</si>
  <si>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</si>
  <si>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</si>
  <si>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</si>
  <si>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</si>
  <si>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</si>
  <si>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</si>
  <si>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</si>
  <si>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</si>
  <si>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</si>
  <si>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</si>
  <si>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</si>
  <si>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</si>
  <si>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</si>
  <si>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</si>
  <si>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</si>
  <si>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</si>
  <si>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</si>
  <si>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</si>
  <si>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</si>
  <si>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</si>
  <si>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</si>
  <si>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</si>
  <si>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</si>
  <si>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</si>
  <si>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</si>
  <si>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</si>
  <si>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</si>
  <si>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</si>
  <si>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</si>
  <si>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</si>
  <si>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</si>
  <si>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</si>
  <si>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</si>
  <si>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</si>
  <si>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</si>
  <si>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</si>
  <si>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</si>
  <si>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</si>
  <si>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</si>
  <si>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</si>
  <si>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</si>
  <si>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</si>
  <si>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</si>
  <si>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</si>
  <si>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</si>
  <si>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</si>
  <si>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</si>
  <si>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</si>
  <si>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</si>
  <si>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</si>
  <si>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</si>
  <si>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</si>
  <si>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</si>
  <si>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</si>
  <si>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</si>
  <si>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</si>
  <si>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</si>
  <si>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</si>
  <si>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</si>
  <si>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</si>
  <si>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</si>
  <si>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</si>
  <si>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</si>
  <si>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</si>
  <si>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</si>
  <si>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</si>
  <si>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</si>
  <si>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</si>
  <si>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</si>
  <si>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</si>
  <si>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</si>
  <si>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</si>
  <si>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</si>
  <si>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</si>
  <si>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</si>
  <si>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</si>
  <si>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</si>
  <si>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</si>
  <si>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</si>
  <si>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</si>
  <si>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</si>
  <si>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</si>
  <si>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</si>
  <si>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</si>
  <si>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</si>
  <si>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</si>
  <si>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</si>
  <si>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</si>
  <si>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</si>
  <si>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</si>
  <si>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</si>
  <si>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</si>
  <si>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</si>
  <si>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</si>
  <si>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</si>
  <si>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</si>
  <si>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</si>
  <si>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</si>
  <si>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</si>
  <si>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</si>
  <si>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</si>
  <si>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</si>
  <si>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</si>
  <si>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</si>
  <si>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</si>
  <si>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</si>
  <si>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</si>
  <si>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</si>
  <si>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</si>
  <si>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</si>
  <si>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</si>
  <si>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</si>
  <si>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</si>
  <si>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</si>
  <si>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</si>
  <si>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</si>
  <si>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</si>
  <si>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</si>
  <si>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</si>
  <si>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</si>
  <si>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</si>
  <si>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</si>
  <si>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</si>
  <si>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</si>
  <si>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</si>
  <si>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</si>
  <si>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</si>
  <si>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</si>
  <si>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</si>
  <si>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</si>
  <si>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</si>
  <si>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</si>
  <si>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</si>
  <si>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</si>
  <si>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</si>
  <si>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</si>
  <si>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</si>
  <si>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</si>
  <si>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</si>
  <si>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</si>
  <si>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</si>
  <si>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</si>
  <si>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</si>
  <si>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</si>
  <si>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</si>
  <si>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</si>
  <si>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</si>
  <si>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</si>
  <si>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</si>
  <si>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</si>
  <si>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</si>
  <si>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</si>
  <si>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</si>
  <si>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</si>
  <si>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</si>
  <si>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</si>
  <si>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</si>
  <si>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</si>
  <si>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</si>
  <si>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</si>
  <si>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</si>
  <si>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</si>
  <si>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</si>
  <si>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</si>
  <si>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</si>
  <si>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</si>
  <si>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</si>
  <si>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</si>
  <si>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</si>
  <si>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</si>
  <si>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</si>
  <si>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</si>
  <si>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</si>
  <si>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</si>
  <si>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</si>
  <si>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</si>
  <si>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</si>
  <si>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</si>
  <si>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</si>
  <si>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</si>
  <si>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</si>
  <si>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</si>
  <si>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</si>
  <si>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</si>
  <si>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</si>
  <si>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</si>
  <si>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</si>
  <si>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</si>
  <si>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</si>
  <si>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</si>
  <si>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</si>
  <si>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</si>
  <si>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</si>
  <si>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</si>
  <si>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</si>
  <si>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</si>
  <si>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</si>
  <si>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</si>
  <si>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</si>
  <si>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</si>
  <si>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</si>
  <si>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</si>
  <si>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</si>
  <si>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</si>
  <si>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</si>
  <si>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</si>
  <si>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</si>
  <si>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</si>
  <si>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</si>
  <si>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</si>
  <si>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</si>
  <si>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</si>
  <si>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</si>
  <si>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</si>
  <si>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</si>
  <si>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</si>
  <si>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</si>
  <si>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</si>
  <si>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</si>
  <si>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</si>
  <si>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</si>
  <si>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</si>
  <si>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</si>
  <si>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</si>
  <si>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</si>
  <si>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</si>
  <si>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</si>
  <si>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</si>
  <si>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</si>
  <si>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</si>
  <si>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</si>
  <si>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</si>
  <si>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</si>
  <si>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</si>
  <si>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</si>
  <si>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</si>
  <si>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</si>
  <si>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</si>
  <si>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</si>
  <si>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</si>
  <si>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</si>
  <si>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</si>
  <si>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</si>
  <si>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</si>
  <si>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</si>
  <si>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</si>
  <si>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</si>
  <si>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</si>
  <si>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</si>
  <si>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</si>
  <si>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</si>
  <si>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</si>
  <si>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</si>
  <si>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</si>
  <si>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</si>
  <si>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</si>
  <si>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</si>
  <si>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</si>
  <si>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</si>
  <si>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</si>
  <si>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</si>
  <si>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</si>
  <si>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</si>
  <si>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</si>
  <si>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</si>
  <si>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</si>
  <si>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</si>
  <si>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</si>
  <si>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</si>
  <si>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</si>
  <si>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</si>
  <si>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</si>
  <si>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</si>
  <si>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</si>
  <si>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</si>
  <si>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</si>
  <si>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</si>
  <si>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</si>
  <si>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</si>
  <si>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</si>
  <si>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</si>
  <si>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</si>
  <si>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</si>
  <si>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</si>
  <si>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</si>
  <si>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</si>
  <si>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</si>
  <si>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</si>
  <si>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</si>
  <si>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</si>
  <si>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</si>
  <si>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</si>
  <si>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</si>
  <si>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</si>
  <si>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</si>
  <si>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</si>
  <si>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</si>
  <si>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</si>
  <si>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</si>
  <si>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</si>
  <si>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</si>
  <si>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</si>
  <si>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</si>
  <si>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</si>
  <si>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</si>
  <si>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</si>
  <si>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</si>
  <si>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</si>
  <si>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</si>
  <si>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</si>
  <si>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</si>
  <si>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</si>
  <si>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</si>
  <si>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</si>
  <si>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</si>
  <si>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</si>
  <si>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</si>
  <si>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</si>
  <si>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</si>
  <si>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</si>
  <si>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</si>
  <si>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</si>
  <si>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</si>
  <si>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</si>
  <si>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</si>
  <si>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</si>
  <si>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</si>
  <si>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</si>
  <si>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</si>
  <si>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</si>
  <si>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</si>
  <si>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</si>
  <si>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</si>
  <si>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</si>
  <si>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</si>
  <si>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</si>
  <si>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</si>
  <si>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</si>
  <si>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</si>
  <si>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</si>
  <si>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</si>
  <si>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</si>
  <si>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</si>
  <si>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</si>
  <si>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</si>
  <si>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</si>
  <si>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</si>
  <si>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</si>
  <si>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</si>
  <si>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</si>
  <si>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</si>
  <si>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</si>
  <si>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</si>
  <si>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</si>
  <si>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</si>
  <si>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</si>
  <si>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</si>
  <si>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</si>
  <si>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</si>
  <si>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</si>
  <si>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</si>
  <si>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</si>
  <si>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</si>
  <si>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</si>
  <si>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</si>
  <si>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</si>
  <si>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</si>
  <si>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</si>
  <si>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</si>
  <si>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</si>
  <si>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</si>
  <si>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</si>
  <si>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</si>
  <si>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</si>
  <si>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</si>
  <si>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</si>
  <si>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</si>
  <si>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</si>
  <si>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</si>
  <si>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</si>
  <si>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</si>
  <si>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</si>
  <si>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</si>
  <si>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</si>
  <si>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</si>
  <si>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</si>
  <si>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</si>
  <si>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</si>
  <si>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</si>
  <si>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</si>
  <si>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</si>
  <si>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</si>
  <si>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</si>
  <si>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</si>
  <si>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</si>
  <si>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</si>
  <si>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</si>
  <si>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</si>
  <si>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</si>
  <si>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</si>
  <si>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</si>
  <si>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</si>
  <si>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</si>
  <si>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</si>
  <si>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</si>
  <si>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</si>
  <si>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</si>
  <si>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</si>
  <si>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</si>
  <si>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</si>
  <si>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</si>
  <si>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</si>
  <si>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</si>
  <si>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</si>
  <si>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</si>
  <si>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</si>
  <si>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</si>
  <si>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</si>
  <si>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</si>
  <si>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</si>
  <si>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</si>
  <si>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</si>
  <si>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</si>
  <si>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</si>
  <si>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</si>
  <si>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</si>
  <si>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</si>
  <si>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</si>
  <si>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</si>
  <si>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</si>
  <si>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</si>
  <si>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</si>
  <si>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</si>
  <si>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</si>
  <si>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</si>
  <si>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</si>
  <si>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</si>
  <si>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</si>
  <si>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</si>
  <si>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</si>
  <si>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</si>
  <si>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</si>
  <si>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</si>
  <si>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</si>
  <si>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</si>
  <si>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</si>
  <si>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</si>
  <si>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</si>
  <si>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</si>
  <si>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</si>
  <si>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</si>
  <si>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</si>
  <si>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</si>
  <si>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</si>
  <si>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</si>
  <si>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</si>
  <si>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</si>
  <si>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</si>
  <si>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</si>
  <si>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</si>
  <si>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</si>
  <si>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</si>
  <si>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</si>
  <si>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</si>
  <si>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</si>
  <si>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</si>
  <si>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</si>
  <si>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</si>
  <si>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</si>
  <si>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</si>
  <si>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</si>
  <si>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</si>
  <si>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</si>
  <si>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</si>
  <si>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</si>
  <si>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</si>
  <si>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</si>
  <si>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</si>
  <si>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</si>
  <si>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</si>
  <si>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</si>
  <si>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</si>
  <si>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</si>
  <si>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</si>
  <si>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</si>
  <si>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</si>
  <si>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</si>
  <si>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</si>
  <si>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</si>
  <si>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</si>
  <si>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</si>
  <si>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</si>
  <si>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</si>
  <si>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</si>
  <si>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</si>
  <si>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</si>
  <si>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</si>
  <si>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</si>
  <si>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</si>
  <si>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</si>
  <si>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</si>
  <si>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</si>
  <si>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</si>
  <si>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</si>
  <si>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</si>
  <si>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</si>
  <si>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</si>
  <si>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</si>
  <si>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</si>
  <si>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</si>
  <si>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</si>
  <si>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</si>
  <si>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</si>
  <si>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</si>
  <si>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</si>
  <si>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</si>
  <si>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</si>
  <si>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</si>
  <si>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</si>
  <si>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</si>
  <si>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</si>
  <si>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</si>
  <si>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</si>
  <si>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</si>
  <si>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</si>
  <si>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</si>
  <si>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</si>
  <si>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</si>
  <si>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</si>
  <si>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</si>
  <si>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</si>
  <si>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</si>
  <si>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</si>
  <si>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</si>
  <si>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</si>
  <si>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</si>
  <si>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</si>
  <si>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</si>
  <si>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</si>
  <si>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</si>
  <si>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</si>
  <si>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</si>
  <si>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</si>
  <si>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</si>
  <si>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</si>
  <si>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</si>
  <si>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</si>
  <si>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</si>
  <si>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</si>
  <si>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</si>
  <si>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</si>
  <si>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</si>
  <si>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</si>
  <si>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</si>
  <si>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</si>
  <si>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</si>
  <si>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</si>
  <si>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</si>
  <si>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</si>
  <si>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</si>
  <si>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</si>
  <si>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</si>
  <si>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</si>
  <si>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</si>
  <si>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</si>
  <si>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</si>
  <si>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</si>
  <si>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</si>
  <si>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</si>
  <si>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</si>
  <si>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</si>
  <si>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</si>
  <si>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</si>
  <si>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</si>
  <si>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</si>
  <si>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</si>
  <si>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</si>
  <si>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</si>
  <si>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</si>
  <si>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</si>
  <si>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</si>
  <si>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</si>
  <si>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</si>
  <si>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</si>
  <si>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</si>
  <si>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</si>
  <si>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</si>
  <si>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</si>
  <si>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</si>
  <si>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</si>
  <si>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</si>
  <si>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</si>
  <si>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</si>
  <si>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</si>
  <si>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</si>
  <si>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</si>
  <si>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</si>
  <si>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</si>
  <si>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</si>
  <si>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</si>
  <si>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</si>
  <si>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</si>
  <si>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</si>
  <si>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</si>
  <si>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</si>
  <si>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</si>
  <si>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</si>
  <si>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</si>
  <si>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</si>
  <si>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</si>
  <si>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</si>
  <si>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</si>
  <si>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</si>
  <si>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</si>
  <si>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</si>
  <si>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</si>
  <si>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</si>
  <si>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</si>
  <si>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</si>
  <si>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</si>
  <si>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</si>
  <si>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</si>
  <si>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</si>
  <si>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</si>
  <si>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</si>
  <si>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</si>
  <si>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</si>
  <si>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</si>
  <si>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</si>
  <si>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</si>
  <si>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</si>
  <si>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</si>
  <si>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</si>
  <si>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</si>
  <si>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</si>
  <si>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</si>
  <si>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</si>
  <si>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</si>
  <si>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</si>
  <si>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</si>
  <si>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</si>
  <si>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</si>
  <si>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</si>
  <si>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</si>
  <si>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</si>
  <si>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</si>
  <si>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</si>
  <si>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</si>
  <si>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</si>
  <si>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</si>
  <si>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</si>
  <si>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</si>
  <si>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</si>
  <si>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</si>
  <si>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</si>
  <si>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</si>
  <si>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</si>
  <si>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</si>
  <si>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</si>
  <si>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</si>
  <si>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</si>
  <si>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</si>
  <si>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</si>
  <si>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</si>
  <si>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</si>
  <si>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</si>
  <si>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</si>
  <si>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</si>
  <si>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</si>
  <si>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</si>
  <si>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</si>
  <si>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</si>
  <si>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</si>
  <si>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</si>
  <si>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</si>
  <si>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</si>
  <si>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</si>
  <si>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</si>
  <si>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</si>
  <si>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</si>
  <si>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</si>
  <si>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</si>
  <si>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</si>
  <si>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</si>
  <si>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</si>
  <si>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</si>
  <si>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</si>
  <si>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</si>
  <si>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</si>
  <si>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</si>
  <si>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</si>
  <si>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</si>
  <si>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</si>
  <si>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</si>
  <si>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</si>
  <si>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</si>
  <si>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</si>
  <si>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</si>
  <si>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</si>
  <si>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</si>
  <si>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</si>
  <si>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</si>
  <si>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</si>
  <si>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</si>
  <si>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</si>
  <si>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</si>
  <si>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</si>
  <si>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</si>
  <si>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</si>
  <si>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</si>
  <si>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</si>
  <si>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</si>
  <si>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</si>
  <si>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</si>
  <si>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</si>
  <si>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</si>
  <si>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</si>
  <si>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</si>
  <si>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</si>
  <si>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</si>
  <si>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</si>
  <si>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</si>
  <si>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</si>
  <si>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</si>
  <si>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</si>
  <si>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</si>
  <si>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</si>
  <si>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</si>
  <si>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</si>
  <si>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</si>
  <si>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</si>
  <si>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</si>
  <si>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</si>
  <si>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</si>
  <si>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</si>
  <si>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</si>
  <si>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</si>
  <si>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</si>
  <si>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</si>
  <si>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</si>
  <si>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</si>
  <si>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</si>
  <si>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</si>
  <si>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</si>
  <si>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</si>
  <si>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</si>
  <si>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</si>
  <si>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</si>
  <si>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</si>
  <si>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</si>
  <si>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</si>
  <si>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</si>
  <si>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</si>
  <si>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</si>
  <si>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</si>
  <si>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</si>
  <si>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</si>
  <si>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</si>
  <si>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</si>
  <si>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</si>
  <si>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</si>
  <si>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</si>
  <si>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</si>
  <si>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</si>
  <si>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</si>
  <si>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</si>
  <si>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</si>
  <si>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</si>
  <si>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</si>
  <si>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</si>
  <si>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</si>
  <si>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</si>
  <si>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</si>
  <si>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</si>
  <si>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</si>
  <si>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</si>
  <si>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</si>
  <si>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</si>
  <si>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</si>
  <si>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</si>
  <si>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</si>
  <si>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</si>
  <si>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</si>
  <si>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</si>
  <si>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</si>
  <si>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</si>
  <si>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</si>
  <si>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</si>
  <si>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</si>
  <si>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</si>
  <si>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</si>
  <si>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</si>
  <si>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</si>
  <si>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</si>
  <si>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</si>
  <si>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</si>
  <si>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</si>
  <si>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</si>
  <si>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</si>
  <si>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</si>
  <si>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</si>
  <si>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</si>
  <si>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</si>
  <si>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</si>
  <si>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</si>
  <si>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</si>
  <si>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</si>
  <si>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</si>
  <si>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</si>
  <si>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</si>
  <si>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</si>
  <si>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</si>
  <si>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</si>
  <si>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</si>
  <si>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</si>
  <si>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</si>
  <si>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</si>
  <si>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</si>
  <si>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</si>
  <si>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</si>
  <si>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</si>
  <si>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</si>
  <si>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</si>
  <si>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</si>
  <si>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</si>
  <si>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</si>
  <si>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</si>
  <si>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</si>
  <si>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</si>
  <si>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</si>
  <si>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</si>
  <si>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</si>
  <si>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</si>
  <si>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</si>
  <si>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</si>
  <si>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</si>
  <si>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</si>
  <si>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</si>
  <si>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</si>
  <si>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</si>
  <si>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</si>
  <si>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</si>
  <si>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</si>
  <si>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</si>
  <si>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</si>
  <si>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</si>
  <si>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</si>
  <si>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</si>
  <si>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</si>
  <si>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</si>
  <si>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</si>
  <si>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</si>
  <si>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</si>
  <si>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</si>
  <si>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</si>
  <si>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</si>
  <si>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</si>
  <si>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</si>
  <si>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</si>
  <si>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</si>
  <si>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</si>
  <si>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</si>
  <si>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</si>
  <si>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</si>
  <si>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</si>
  <si>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</si>
  <si>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</si>
  <si>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</si>
  <si>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</si>
  <si>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</si>
  <si>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</si>
  <si>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</si>
  <si>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</si>
  <si>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</si>
  <si>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</si>
  <si>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</si>
  <si>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</si>
  <si>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</si>
  <si>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</si>
  <si>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</si>
  <si>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</si>
  <si>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</si>
  <si>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</si>
  <si>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</si>
  <si>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</si>
  <si>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</si>
  <si>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</si>
  <si>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</si>
  <si>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</si>
  <si>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</si>
  <si>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</si>
  <si>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</si>
  <si>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</si>
  <si>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</si>
  <si>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</si>
  <si>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</si>
  <si>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</si>
  <si>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</si>
  <si>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</si>
  <si>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</si>
  <si>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</si>
  <si>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</si>
  <si>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</si>
  <si>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</si>
  <si>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</si>
  <si>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</si>
  <si>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</si>
  <si>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</si>
  <si>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</si>
  <si>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</si>
  <si>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</si>
  <si>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</si>
  <si>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</si>
  <si>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</si>
  <si>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</si>
  <si>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</si>
  <si>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</si>
  <si>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</si>
  <si>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</si>
  <si>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</si>
  <si>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</si>
  <si>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</si>
  <si>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</si>
  <si>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</si>
  <si>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</si>
  <si>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</si>
  <si>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</si>
  <si>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</si>
  <si>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</si>
  <si>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</si>
  <si>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</si>
  <si>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</si>
  <si>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</si>
  <si>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</si>
  <si>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</si>
  <si>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</si>
  <si>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</si>
  <si>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</si>
  <si>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</si>
  <si>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</si>
  <si>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</si>
  <si>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</si>
  <si>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</si>
  <si>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</si>
  <si>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</si>
  <si>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</si>
  <si>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</si>
  <si>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</si>
  <si>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</si>
  <si>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</si>
  <si>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</si>
  <si>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</si>
  <si>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</si>
  <si>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</si>
  <si>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</si>
  <si>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</si>
  <si>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</si>
  <si>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</si>
  <si>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</si>
  <si>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</si>
  <si>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</si>
  <si>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</si>
  <si>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</si>
  <si>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</si>
  <si>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</si>
  <si>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</si>
  <si>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</si>
  <si>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</si>
  <si>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</si>
  <si>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</si>
  <si>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</si>
  <si>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</si>
  <si>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</si>
  <si>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</si>
  <si>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</si>
  <si>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</si>
  <si>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</si>
  <si>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</si>
  <si>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</si>
  <si>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</si>
  <si>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</si>
  <si>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</si>
  <si>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</si>
  <si>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</si>
  <si>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</si>
  <si>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</si>
  <si>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</si>
  <si>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</si>
  <si>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</si>
  <si>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</si>
  <si>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</si>
  <si>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</si>
  <si>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</si>
  <si>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</si>
  <si>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</si>
  <si>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</si>
  <si>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</si>
  <si>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</si>
  <si>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</si>
  <si>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</si>
  <si>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</si>
  <si>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</si>
  <si>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</si>
  <si>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</si>
  <si>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</si>
  <si>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</si>
  <si>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</si>
  <si>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</si>
  <si>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</si>
  <si>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</si>
  <si>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</si>
  <si>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</si>
  <si>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</si>
  <si>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</si>
  <si>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</si>
  <si>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</si>
  <si>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</si>
  <si>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</si>
  <si>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</si>
  <si>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</si>
  <si>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</si>
  <si>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</si>
  <si>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</si>
  <si>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</si>
  <si>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</si>
  <si>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</si>
  <si>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</si>
  <si>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</si>
  <si>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</si>
  <si>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</si>
  <si>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</si>
  <si>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</si>
  <si>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</si>
  <si>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</si>
  <si>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</si>
  <si>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</si>
  <si>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</si>
  <si>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</si>
  <si>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</si>
  <si>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</si>
  <si>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</si>
  <si>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</si>
  <si>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</si>
  <si>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</si>
  <si>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</si>
  <si>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</si>
  <si>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</si>
  <si>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</si>
  <si>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</si>
  <si>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</si>
  <si>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</si>
  <si>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</si>
  <si>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</si>
  <si>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</si>
  <si>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</si>
  <si>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</si>
  <si>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</si>
  <si>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</si>
  <si>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</si>
  <si>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</si>
  <si>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</si>
  <si>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</si>
  <si>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</si>
  <si>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</si>
  <si>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</si>
  <si>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</si>
  <si>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</si>
  <si>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</si>
  <si>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</si>
  <si>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</si>
  <si>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</si>
  <si>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</si>
  <si>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</si>
  <si>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</si>
  <si>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</si>
  <si>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</si>
  <si>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</si>
  <si>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</si>
  <si>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</si>
  <si>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</si>
  <si>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</si>
  <si>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</si>
  <si>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</si>
  <si>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</si>
  <si>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</si>
  <si>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</si>
  <si>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</si>
  <si>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</si>
  <si>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</si>
  <si>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</si>
  <si>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</si>
  <si>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</si>
  <si>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</si>
  <si>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</si>
  <si>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</si>
  <si>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</si>
  <si>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</si>
  <si>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</si>
  <si>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</si>
  <si>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</si>
  <si>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</si>
  <si>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</si>
  <si>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</si>
  <si>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</si>
  <si>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</si>
  <si>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</si>
  <si>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</si>
  <si>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</si>
  <si>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</si>
  <si>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</si>
  <si>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</si>
  <si>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</si>
  <si>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</si>
  <si>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</si>
  <si>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</si>
  <si>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</si>
  <si>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</si>
  <si>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</si>
  <si>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</si>
  <si>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</si>
  <si>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</si>
  <si>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</si>
  <si>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</si>
  <si>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</si>
  <si>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</si>
  <si>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</si>
  <si>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</si>
  <si>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</si>
  <si>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</si>
  <si>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</si>
  <si>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</si>
  <si>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</si>
  <si>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</si>
  <si>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</si>
  <si>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</si>
  <si>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</si>
  <si>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</si>
  <si>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</si>
  <si>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</si>
  <si>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</si>
  <si>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</si>
  <si>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</si>
  <si>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</si>
  <si>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</si>
  <si>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</si>
  <si>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</si>
  <si>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</si>
  <si>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</si>
  <si>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</si>
  <si>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</si>
  <si>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</si>
  <si>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</si>
  <si>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</si>
  <si>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</si>
  <si>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</si>
  <si>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</si>
  <si>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</si>
  <si>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</si>
  <si>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</si>
  <si>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</si>
  <si>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</si>
  <si>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</si>
  <si>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</si>
  <si>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</si>
  <si>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</si>
  <si>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</si>
  <si>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</si>
  <si>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</si>
  <si>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</si>
  <si>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</si>
  <si>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</si>
  <si>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</si>
  <si>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</si>
  <si>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</si>
  <si>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</si>
  <si>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</si>
  <si>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</si>
  <si>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</si>
  <si>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</si>
  <si>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</si>
  <si>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</si>
  <si>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</si>
  <si>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</si>
  <si>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</si>
  <si>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</si>
  <si>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</si>
  <si>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</si>
  <si>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</si>
  <si>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</si>
  <si>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</si>
  <si>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</si>
  <si>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</si>
  <si>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</si>
  <si>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</si>
  <si>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</si>
  <si>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</si>
  <si>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</si>
  <si>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</si>
  <si>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</si>
  <si>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</si>
  <si>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</si>
  <si>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</si>
  <si>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</si>
  <si>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</si>
  <si>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</si>
  <si>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</si>
  <si>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</si>
  <si>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</si>
  <si>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</si>
  <si>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</si>
  <si>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</si>
  <si>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</si>
  <si>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</si>
  <si>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</si>
  <si>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</si>
  <si>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</si>
  <si>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</si>
  <si>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</si>
  <si>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</si>
  <si>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</si>
  <si>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</si>
  <si>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</si>
  <si>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</si>
  <si>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</si>
  <si>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</si>
  <si>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</si>
  <si>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</si>
  <si>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</si>
  <si>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</si>
  <si>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</si>
  <si>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</si>
  <si>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</si>
  <si>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</si>
  <si>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</si>
  <si>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</si>
  <si>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</si>
  <si>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</si>
  <si>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</si>
  <si>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</si>
  <si>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</si>
  <si>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</si>
  <si>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</si>
  <si>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</si>
  <si>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</si>
  <si>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</si>
  <si>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</si>
  <si>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</si>
  <si>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</si>
  <si>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</si>
  <si>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</si>
  <si>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</si>
  <si>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</si>
  <si>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</si>
  <si>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</si>
  <si>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</si>
  <si>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</si>
  <si>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</si>
  <si>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</si>
  <si>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</si>
  <si>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</si>
  <si>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</si>
  <si>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</si>
  <si>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</si>
  <si>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</si>
  <si>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</si>
  <si>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</si>
  <si>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</si>
  <si>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</si>
  <si>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</si>
  <si>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</si>
  <si>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</si>
  <si>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</si>
  <si>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</si>
  <si>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</si>
  <si>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</si>
  <si>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</si>
  <si>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</si>
  <si>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</si>
  <si>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</si>
  <si>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</si>
  <si>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</si>
  <si>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</si>
  <si>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</si>
  <si>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</si>
  <si>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</si>
  <si>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</si>
  <si>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</si>
  <si>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</si>
  <si>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</si>
  <si>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</si>
  <si>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</si>
  <si>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</si>
  <si>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</si>
  <si>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</si>
  <si>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</si>
  <si>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</si>
  <si>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</si>
  <si>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</si>
  <si>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</si>
  <si>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</si>
  <si>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</si>
  <si>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</si>
  <si>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</si>
  <si>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</si>
  <si>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</si>
  <si>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</si>
  <si>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</si>
  <si>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</si>
  <si>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</si>
  <si>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</si>
  <si>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</si>
  <si>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</si>
  <si>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</si>
  <si>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</si>
  <si>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</si>
  <si>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</si>
  <si>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</si>
  <si>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</si>
  <si>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</si>
  <si>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</si>
  <si>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</si>
  <si>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</si>
  <si>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</si>
  <si>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</si>
  <si>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</si>
  <si>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</si>
  <si>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</si>
  <si>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</si>
  <si>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</si>
  <si>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</si>
  <si>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</si>
  <si>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</si>
  <si>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</si>
  <si>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</si>
  <si>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</si>
  <si>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</si>
  <si>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</si>
  <si>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</si>
  <si>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</si>
  <si>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</si>
  <si>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</si>
  <si>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</si>
  <si>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</si>
  <si>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</si>
  <si>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</si>
  <si>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</si>
  <si>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</si>
  <si>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</si>
  <si>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</si>
  <si>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</si>
  <si>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</si>
  <si>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</si>
  <si>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</si>
  <si>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</si>
  <si>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</si>
  <si>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</si>
  <si>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</si>
  <si>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</si>
  <si>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</si>
  <si>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</si>
  <si>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</si>
  <si>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</si>
  <si>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</si>
  <si>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</si>
  <si>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</si>
  <si>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</si>
  <si>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</si>
  <si>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</si>
  <si>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</si>
  <si>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</si>
  <si>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</si>
  <si>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</si>
  <si>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</si>
  <si>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</si>
  <si>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</si>
  <si>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</si>
  <si>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</si>
  <si>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</si>
  <si>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</si>
  <si>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</si>
  <si>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</si>
  <si>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</si>
  <si>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</si>
  <si>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</si>
  <si>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</si>
  <si>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</si>
  <si>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</si>
  <si>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</si>
  <si>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</si>
  <si>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</si>
  <si>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</si>
  <si>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</si>
  <si>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</si>
  <si>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</si>
  <si>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</si>
  <si>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</si>
  <si>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</si>
  <si>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</si>
  <si>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</si>
  <si>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</si>
  <si>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</si>
  <si>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</si>
  <si>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</si>
  <si>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</si>
  <si>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</si>
  <si>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</si>
  <si>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</si>
  <si>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</si>
  <si>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</si>
  <si>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</si>
  <si>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</si>
  <si>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</si>
  <si>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</si>
  <si>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</si>
  <si>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</si>
  <si>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</si>
  <si>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</si>
  <si>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</si>
  <si>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</si>
  <si>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</si>
  <si>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</si>
  <si>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</si>
  <si>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</si>
  <si>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</si>
  <si>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</si>
  <si>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</si>
  <si>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</si>
  <si>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</si>
  <si>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</si>
  <si>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</si>
  <si>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</si>
  <si>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</si>
  <si>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</si>
  <si>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</si>
  <si>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</si>
  <si>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</si>
  <si>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</si>
  <si>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</si>
  <si>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</si>
  <si>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</si>
  <si>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</si>
  <si>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</si>
  <si>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</si>
  <si>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</si>
  <si>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</si>
  <si>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</si>
  <si>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</si>
  <si>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</si>
  <si>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</si>
  <si>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</si>
  <si>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</si>
  <si>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</si>
  <si>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</si>
  <si>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</si>
  <si>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</si>
  <si>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</si>
  <si>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</si>
  <si>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</si>
  <si>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</si>
  <si>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</si>
  <si>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</si>
  <si>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</si>
  <si>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</si>
  <si>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</si>
  <si>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</si>
  <si>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</si>
  <si>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</si>
  <si>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</si>
  <si>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</si>
  <si>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</si>
  <si>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</si>
  <si>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</si>
  <si>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</si>
  <si>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</si>
  <si>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</si>
  <si>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</si>
  <si>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</si>
  <si>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</si>
  <si>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</si>
  <si>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</si>
  <si>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</si>
  <si>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</si>
  <si>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</si>
  <si>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</si>
  <si>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</si>
  <si>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</si>
  <si>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</si>
  <si>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</si>
  <si>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</si>
  <si>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</si>
  <si>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</si>
  <si>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</si>
  <si>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</si>
  <si>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</si>
  <si>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</si>
  <si>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</si>
  <si>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</si>
  <si>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</si>
  <si>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</si>
  <si>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</si>
  <si>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</si>
  <si>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</si>
  <si>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</si>
  <si>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</si>
  <si>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</si>
  <si>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</si>
  <si>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</si>
  <si>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</si>
  <si>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</si>
  <si>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</si>
  <si>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</si>
  <si>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</si>
  <si>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</si>
  <si>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</si>
  <si>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</si>
  <si>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</si>
  <si>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</si>
  <si>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</si>
  <si>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</si>
  <si>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</si>
  <si>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</si>
  <si>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</si>
  <si>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</si>
  <si>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</si>
  <si>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</si>
  <si>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</si>
  <si>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</si>
  <si>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</si>
  <si>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</si>
  <si>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</si>
  <si>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</si>
  <si>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</si>
  <si>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</si>
  <si>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</si>
  <si>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</si>
  <si>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</si>
  <si>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</si>
  <si>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</si>
  <si>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</si>
  <si>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</si>
  <si>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</si>
  <si>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</si>
  <si>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</si>
  <si>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</si>
  <si>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</si>
  <si>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</si>
  <si>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</si>
  <si>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</si>
  <si>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</si>
  <si>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</si>
  <si>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</si>
  <si>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</si>
  <si>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</si>
  <si>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</si>
  <si>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</si>
  <si>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</si>
  <si>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</si>
  <si>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</si>
  <si>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</si>
  <si>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</si>
  <si>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</si>
  <si>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</si>
  <si>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</si>
  <si>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</si>
  <si>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</si>
  <si>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</si>
  <si>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</si>
  <si>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</si>
  <si>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</si>
  <si>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</si>
  <si>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</si>
  <si>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</si>
  <si>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</si>
  <si>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</si>
  <si>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</si>
  <si>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</si>
  <si>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</si>
  <si>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</si>
  <si>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</si>
  <si>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</si>
  <si>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</si>
  <si>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</si>
  <si>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</si>
  <si>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</si>
  <si>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</si>
  <si>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</si>
  <si>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</si>
  <si>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</si>
  <si>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</si>
  <si>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</si>
  <si>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</si>
  <si>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</si>
  <si>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</si>
  <si>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</si>
  <si>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</si>
  <si>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</si>
  <si>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</si>
  <si>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</si>
  <si>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</si>
  <si>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</si>
  <si>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</si>
  <si>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</si>
  <si>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</si>
  <si>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</si>
  <si>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</si>
  <si>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</si>
  <si>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</si>
  <si>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</si>
  <si>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</si>
  <si>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</si>
  <si>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</si>
  <si>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</si>
  <si>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</si>
  <si>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</si>
  <si>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</si>
  <si>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</si>
  <si>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</si>
  <si>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</si>
  <si>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</si>
  <si>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</si>
  <si>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</si>
  <si>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</si>
  <si>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</si>
  <si>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</si>
  <si>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</si>
  <si>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</si>
  <si>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</si>
  <si>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</si>
  <si>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</si>
  <si>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</si>
  <si>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</si>
  <si>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</si>
  <si>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</si>
  <si>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</si>
  <si>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</si>
  <si>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</si>
  <si>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</si>
  <si>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</si>
  <si>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</si>
  <si>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</si>
  <si>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</si>
  <si>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</si>
  <si>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</si>
  <si>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</si>
  <si>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</si>
  <si>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</si>
  <si>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</si>
  <si>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</si>
  <si>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</si>
  <si>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</si>
  <si>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</si>
  <si>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</si>
  <si>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</si>
  <si>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</si>
  <si>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</si>
  <si>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</si>
  <si>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</si>
  <si>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</si>
  <si>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</si>
  <si>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</si>
  <si>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</si>
  <si>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</si>
  <si>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</si>
  <si>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</si>
  <si>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</si>
  <si>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</si>
  <si>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</si>
  <si>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</si>
  <si>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</si>
  <si>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</si>
  <si>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</si>
  <si>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</si>
  <si>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</si>
  <si>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</si>
  <si>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</si>
  <si>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</si>
  <si>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</si>
  <si>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</si>
  <si>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</si>
  <si>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</si>
  <si>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</si>
  <si>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</si>
  <si>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</si>
  <si>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</si>
  <si>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</si>
  <si>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</si>
  <si>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</si>
  <si>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</si>
  <si>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</si>
  <si>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</si>
  <si>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</si>
  <si>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</si>
  <si>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</si>
  <si>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</si>
  <si>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</si>
  <si>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</si>
  <si>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</si>
  <si>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</si>
  <si>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</si>
  <si>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</si>
  <si>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</si>
  <si>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</si>
  <si>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</si>
  <si>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</si>
  <si>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</si>
  <si>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</si>
  <si>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</si>
  <si>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</si>
  <si>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</si>
  <si>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</si>
  <si>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</si>
  <si>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</si>
  <si>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</si>
  <si>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</si>
  <si>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</si>
  <si>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</si>
  <si>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</si>
  <si>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</si>
  <si>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</si>
  <si>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</si>
  <si>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</si>
  <si>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</si>
  <si>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</si>
  <si>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</si>
  <si>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</si>
  <si>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</si>
  <si>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</si>
  <si>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</si>
  <si>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</si>
  <si>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</si>
  <si>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</si>
  <si>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</si>
  <si>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</si>
  <si>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</si>
  <si>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</si>
  <si>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</si>
  <si>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</si>
  <si>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</si>
  <si>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</si>
  <si>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</si>
  <si>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</si>
  <si>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</si>
  <si>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</si>
  <si>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</si>
  <si>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</si>
  <si>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</si>
  <si>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</si>
  <si>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</si>
  <si>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</si>
  <si>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</si>
  <si>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</si>
  <si>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</si>
  <si>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</si>
  <si>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</si>
  <si>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</si>
  <si>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</si>
  <si>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</si>
  <si>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</si>
  <si>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</si>
  <si>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</si>
  <si>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</si>
  <si>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</si>
  <si>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</si>
  <si>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</si>
  <si>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</si>
  <si>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</si>
  <si>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</si>
  <si>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</si>
  <si>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</si>
  <si>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</si>
  <si>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</si>
  <si>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</si>
  <si>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</si>
  <si>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</si>
  <si>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</si>
  <si>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</si>
  <si>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</si>
  <si>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</si>
  <si>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</si>
  <si>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</si>
  <si>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</si>
  <si>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</si>
  <si>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</si>
  <si>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</si>
  <si>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</si>
  <si>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</si>
  <si>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</si>
  <si>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</si>
  <si>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</si>
  <si>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</si>
  <si>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</si>
  <si>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</si>
  <si>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</si>
  <si>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</si>
  <si>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</si>
  <si>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</si>
  <si>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</si>
  <si>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</si>
  <si>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</si>
  <si>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</si>
  <si>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</si>
  <si>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</si>
  <si>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</si>
  <si>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</si>
  <si>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</si>
  <si>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</si>
  <si>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</si>
  <si>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</si>
  <si>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</si>
  <si>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</si>
  <si>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</si>
  <si>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</si>
  <si>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</si>
  <si>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</si>
  <si>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</si>
  <si>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</si>
  <si>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</si>
  <si>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</si>
  <si>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</si>
  <si>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</si>
  <si>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</si>
  <si>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</si>
  <si>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</si>
  <si>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</si>
  <si>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</si>
  <si>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</si>
  <si>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</si>
  <si>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</si>
  <si>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</si>
  <si>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</si>
  <si>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</si>
  <si>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</si>
  <si>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</si>
  <si>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</si>
  <si>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</si>
  <si>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</si>
  <si>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</si>
  <si>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</si>
  <si>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</si>
  <si>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</si>
  <si>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</si>
  <si>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</si>
  <si>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</si>
  <si>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</si>
  <si>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</si>
  <si>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</si>
  <si>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</si>
  <si>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</si>
  <si>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</si>
  <si>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</si>
  <si>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</si>
  <si>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</si>
  <si>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</si>
  <si>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</si>
  <si>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</si>
  <si>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</si>
  <si>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</si>
  <si>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</si>
  <si>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</si>
  <si>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</si>
  <si>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</si>
  <si>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</si>
  <si>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</si>
  <si>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</si>
  <si>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</si>
  <si>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</si>
  <si>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</si>
  <si>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</si>
  <si>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</si>
  <si>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</si>
  <si>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</si>
  <si>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</si>
  <si>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</si>
  <si>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</si>
  <si>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</si>
  <si>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</si>
  <si>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</si>
  <si>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</si>
  <si>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</si>
  <si>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</si>
  <si>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</si>
  <si>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</si>
  <si>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</si>
  <si>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</si>
  <si>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</si>
  <si>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</si>
  <si>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</si>
  <si>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</si>
  <si>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</si>
  <si>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</si>
  <si>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</si>
  <si>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</si>
  <si>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</si>
  <si>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</si>
  <si>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</si>
  <si>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</si>
  <si>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</si>
  <si>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</si>
  <si>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</si>
  <si>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</si>
  <si>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</si>
  <si>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</si>
  <si>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</si>
  <si>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</si>
  <si>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</si>
  <si>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</si>
  <si>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</si>
  <si>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</si>
  <si>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</si>
  <si>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</si>
  <si>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</si>
  <si>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</si>
  <si>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</si>
  <si>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</si>
  <si>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</si>
  <si>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</si>
  <si>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</si>
  <si>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</si>
  <si>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</si>
  <si>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</si>
  <si>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</si>
  <si>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</si>
  <si>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</si>
  <si>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</si>
  <si>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</si>
  <si>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</si>
  <si>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</si>
  <si>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</si>
  <si>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</si>
  <si>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</si>
  <si>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</si>
  <si>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</si>
  <si>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</si>
  <si>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</si>
  <si>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</si>
  <si>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</si>
  <si>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</si>
  <si>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</si>
  <si>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</si>
  <si>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</si>
  <si>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</si>
  <si>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</si>
  <si>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</si>
  <si>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</si>
  <si>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</si>
  <si>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</si>
  <si>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</si>
  <si>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</si>
  <si>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</si>
  <si>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</si>
  <si>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</si>
  <si>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</si>
  <si>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</si>
  <si>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</si>
  <si>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</si>
  <si>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</si>
  <si>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</si>
  <si>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</si>
  <si>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</si>
  <si>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</si>
  <si>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</si>
  <si>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</si>
  <si>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</si>
  <si>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</si>
  <si>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</si>
  <si>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</si>
  <si>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</si>
  <si>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</si>
  <si>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</si>
  <si>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</si>
  <si>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</si>
  <si>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</si>
  <si>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</si>
  <si>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</si>
  <si>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</si>
  <si>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</si>
  <si>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</si>
  <si>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</si>
  <si>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</si>
  <si>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</si>
  <si>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</si>
  <si>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</si>
  <si>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</si>
  <si>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</si>
  <si>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</si>
  <si>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</si>
  <si>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</si>
  <si>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</si>
  <si>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</si>
  <si>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</si>
  <si>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</si>
  <si>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</si>
  <si>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</si>
  <si>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</si>
  <si>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</si>
  <si>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</si>
  <si>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</si>
  <si>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</si>
  <si>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</si>
  <si>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</si>
  <si>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</si>
  <si>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</si>
  <si>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</si>
  <si>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</si>
  <si>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</si>
  <si>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</si>
  <si>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</si>
  <si>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</si>
  <si>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</si>
  <si>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</si>
  <si>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</si>
  <si>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</si>
  <si>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</si>
  <si>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</si>
  <si>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</si>
  <si>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</si>
  <si>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</si>
  <si>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</si>
  <si>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</si>
  <si>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</si>
  <si>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</si>
  <si>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</si>
  <si>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</si>
  <si>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</si>
  <si>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</si>
  <si>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</si>
  <si>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</si>
  <si>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</si>
  <si>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</si>
  <si>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</si>
  <si>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</si>
  <si>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</si>
  <si>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</si>
  <si>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</si>
  <si>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</si>
  <si>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</si>
  <si>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</si>
  <si>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</si>
  <si>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</si>
  <si>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</si>
  <si>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</si>
  <si>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</si>
  <si>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</si>
  <si>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</si>
  <si>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</si>
  <si>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</si>
  <si>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</si>
  <si>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</si>
  <si>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</si>
  <si>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</si>
  <si>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</si>
  <si>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</si>
  <si>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</si>
  <si>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</si>
  <si>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</si>
  <si>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</si>
  <si>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</si>
  <si>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</si>
  <si>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</si>
  <si>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</si>
  <si>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</si>
  <si>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</si>
  <si>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</si>
  <si>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</si>
  <si>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</si>
  <si>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</si>
  <si>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</si>
  <si>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</si>
  <si>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</si>
  <si>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</si>
  <si>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</si>
  <si>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</si>
  <si>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</si>
  <si>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</si>
  <si>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</si>
  <si>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</si>
  <si>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</si>
  <si>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</si>
  <si>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</si>
  <si>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</si>
  <si>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</si>
  <si>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</si>
  <si>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</si>
  <si>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</si>
  <si>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</si>
  <si>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</si>
  <si>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</si>
  <si>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</si>
  <si>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</si>
  <si>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</si>
  <si>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</si>
  <si>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</si>
  <si>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</si>
  <si>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</si>
  <si>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</si>
  <si>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</si>
  <si>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</si>
  <si>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</si>
  <si>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</si>
  <si>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</si>
  <si>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</si>
  <si>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</si>
  <si>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</si>
  <si>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</si>
  <si>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</si>
  <si>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</si>
  <si>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</si>
  <si>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</si>
  <si>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</si>
  <si>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</si>
  <si>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</si>
  <si>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</si>
  <si>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</si>
  <si>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</si>
  <si>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</si>
  <si>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</si>
  <si>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</si>
  <si>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</si>
  <si>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</si>
  <si>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</si>
  <si>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</si>
  <si>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</si>
  <si>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</si>
  <si>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</si>
  <si>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</si>
  <si>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</si>
  <si>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</si>
  <si>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</si>
  <si>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</si>
  <si>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</si>
  <si>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</si>
  <si>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</si>
  <si>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</si>
  <si>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</si>
  <si>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</si>
  <si>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</si>
  <si>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</si>
  <si>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</si>
  <si>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</si>
  <si>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</si>
  <si>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</si>
  <si>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</si>
  <si>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</si>
  <si>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</si>
  <si>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</si>
  <si>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</si>
  <si>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</si>
  <si>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</si>
  <si>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</si>
  <si>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</si>
  <si>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</si>
  <si>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</si>
  <si>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</si>
  <si>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</si>
  <si>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</si>
  <si>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</si>
  <si>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</si>
  <si>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</si>
  <si>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</si>
  <si>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</si>
  <si>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</si>
  <si>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</si>
  <si>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</si>
  <si>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</si>
  <si>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</si>
  <si>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</si>
  <si>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</si>
  <si>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</si>
  <si>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</si>
  <si>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</si>
  <si>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</si>
  <si>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</si>
  <si>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</si>
  <si>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</si>
  <si>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</si>
  <si>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</si>
  <si>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</si>
  <si>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</si>
  <si>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</si>
  <si>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</si>
  <si>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</si>
  <si>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</si>
  <si>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</si>
  <si>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</si>
  <si>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</si>
  <si>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</si>
  <si>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</si>
  <si>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</si>
  <si>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</si>
  <si>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</si>
  <si>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</si>
  <si>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</si>
  <si>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</si>
  <si>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</si>
  <si>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</si>
  <si>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</si>
  <si>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</si>
  <si>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</si>
  <si>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</si>
  <si>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</si>
  <si>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</si>
  <si>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</si>
  <si>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</si>
  <si>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</si>
  <si>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</si>
  <si>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</si>
  <si>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</si>
  <si>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</si>
  <si>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</si>
  <si>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</si>
  <si>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</si>
  <si>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</si>
  <si>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</si>
  <si>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</si>
  <si>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</si>
  <si>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</si>
  <si>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</si>
  <si>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</si>
  <si>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</si>
  <si>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</si>
  <si>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</si>
  <si>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</si>
  <si>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</si>
  <si>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</si>
  <si>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</si>
  <si>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</si>
  <si>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</si>
  <si>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</si>
  <si>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</si>
  <si>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</si>
  <si>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</si>
  <si>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</si>
  <si>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</si>
  <si>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</si>
  <si>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</si>
  <si>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</si>
  <si>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</si>
  <si>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</si>
  <si>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</si>
  <si>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</si>
  <si>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</si>
  <si>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</si>
  <si>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</si>
  <si>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</si>
  <si>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</si>
  <si>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</si>
  <si>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</si>
  <si>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</si>
  <si>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</si>
  <si>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</si>
  <si>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</si>
  <si>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</si>
  <si>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</si>
  <si>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</si>
  <si>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</si>
  <si>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</si>
  <si>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</si>
  <si>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</si>
  <si>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</si>
  <si>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</si>
  <si>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</si>
  <si>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</si>
  <si>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</si>
  <si>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</si>
  <si>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</si>
  <si>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</si>
  <si>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</si>
  <si>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</si>
  <si>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</si>
  <si>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</si>
  <si>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</si>
  <si>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</si>
  <si>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</si>
  <si>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</si>
  <si>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</si>
  <si>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</si>
  <si>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</si>
  <si>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</si>
  <si>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</si>
  <si>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</si>
  <si>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</si>
  <si>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</si>
  <si>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</si>
  <si>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</si>
  <si>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</si>
  <si>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</si>
  <si>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</si>
  <si>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</si>
  <si>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</si>
  <si>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</si>
  <si>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</si>
  <si>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</si>
  <si>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</si>
  <si>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</si>
  <si>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</si>
  <si>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</si>
  <si>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</si>
  <si>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</si>
  <si>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</si>
  <si>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</si>
  <si>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</si>
  <si>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</si>
  <si>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</si>
  <si>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</si>
  <si>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</si>
  <si>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</si>
  <si>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</si>
  <si>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</si>
  <si>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</si>
  <si>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</si>
  <si>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</si>
  <si>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</si>
  <si>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</si>
  <si>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</si>
  <si>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</si>
  <si>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</si>
  <si>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</si>
  <si>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</si>
  <si>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</si>
  <si>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</si>
  <si>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</si>
  <si>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</si>
  <si>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</si>
  <si>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</si>
  <si>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</si>
  <si>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</si>
  <si>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</si>
  <si>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</si>
  <si>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</si>
  <si>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</si>
  <si>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</si>
  <si>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</si>
  <si>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</si>
  <si>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</si>
  <si>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</si>
  <si>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</si>
  <si>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</si>
  <si>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</si>
  <si>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</si>
  <si>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</si>
  <si>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</si>
  <si>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</si>
  <si>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</si>
  <si>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</si>
  <si>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</si>
  <si>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</si>
  <si>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</si>
  <si>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</si>
  <si>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</si>
  <si>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</si>
  <si>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</si>
  <si>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</si>
  <si>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</si>
  <si>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</si>
  <si>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</si>
  <si>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</si>
  <si>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</si>
  <si>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</si>
  <si>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</si>
  <si>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</si>
  <si>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</si>
  <si>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</si>
  <si>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</si>
  <si>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</si>
  <si>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</si>
  <si>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</si>
  <si>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</si>
  <si>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</si>
  <si>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</si>
  <si>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</si>
  <si>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</si>
  <si>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</si>
  <si>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</si>
  <si>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</si>
  <si>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</si>
  <si>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</si>
  <si>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</si>
  <si>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</si>
  <si>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</si>
  <si>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</si>
  <si>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</si>
  <si>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</si>
  <si>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</si>
  <si>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</si>
  <si>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</si>
  <si>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</si>
  <si>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</si>
  <si>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</si>
  <si>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</si>
  <si>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</si>
  <si>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</si>
  <si>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</si>
  <si>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</si>
  <si>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</si>
  <si>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</si>
  <si>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</si>
  <si>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</si>
  <si>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</si>
  <si>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</si>
  <si>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</si>
  <si>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</si>
  <si>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</si>
  <si>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</si>
  <si>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</si>
  <si>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</si>
  <si>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</si>
  <si>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</si>
  <si>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</si>
  <si>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</si>
  <si>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</si>
  <si>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</si>
  <si>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</si>
  <si>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</si>
  <si>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</si>
  <si>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</si>
  <si>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</si>
  <si>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</si>
  <si>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</si>
  <si>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</si>
  <si>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</si>
  <si>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</si>
  <si>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</si>
  <si>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</si>
  <si>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</si>
  <si>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</si>
  <si>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</si>
  <si>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</si>
  <si>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</si>
  <si>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</si>
  <si>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</si>
  <si>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</si>
  <si>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</si>
  <si>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</si>
  <si>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</si>
  <si>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</si>
  <si>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</si>
  <si>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</si>
  <si>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</si>
  <si>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</si>
  <si>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</si>
  <si>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</si>
  <si>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</si>
  <si>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</si>
  <si>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</si>
  <si>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</si>
  <si>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</si>
  <si>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</si>
  <si>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</si>
  <si>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</si>
  <si>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</si>
  <si>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</si>
  <si>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</si>
  <si>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</si>
  <si>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</si>
  <si>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</si>
  <si>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</si>
  <si>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</si>
  <si>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</si>
  <si>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</si>
  <si>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</si>
  <si>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</si>
  <si>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</si>
  <si>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</si>
  <si>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</si>
  <si>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</si>
  <si>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</si>
  <si>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</si>
  <si>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</si>
  <si>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</si>
  <si>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</si>
  <si>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</si>
  <si>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</si>
  <si>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</si>
  <si>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</si>
  <si>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</si>
  <si>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</si>
  <si>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</si>
  <si>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</si>
  <si>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</si>
  <si>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</si>
  <si>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</si>
  <si>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</si>
  <si>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</si>
  <si>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</si>
  <si>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</si>
  <si>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</si>
  <si>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</si>
  <si>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</si>
  <si>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</si>
  <si>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</si>
  <si>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</si>
  <si>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</si>
  <si>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</si>
  <si>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</si>
  <si>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</si>
  <si>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</si>
  <si>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</si>
  <si>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</si>
  <si>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</si>
  <si>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</si>
  <si>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</si>
  <si>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</si>
  <si>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</si>
  <si>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</si>
  <si>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</si>
  <si>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</si>
  <si>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</si>
  <si>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</si>
  <si>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</si>
  <si>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</si>
  <si>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</si>
  <si>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</si>
  <si>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</si>
  <si>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</si>
  <si>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</si>
  <si>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</si>
  <si>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</si>
  <si>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</si>
  <si>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</si>
  <si>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</si>
  <si>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</si>
  <si>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</si>
  <si>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</si>
  <si>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</si>
  <si>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</si>
  <si>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</si>
  <si>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</si>
  <si>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</si>
  <si>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</si>
  <si>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</si>
  <si>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</si>
  <si>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</si>
  <si>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</si>
  <si>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</si>
  <si>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</si>
  <si>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</si>
  <si>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</si>
  <si>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</si>
  <si>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</si>
  <si>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</si>
  <si>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</si>
  <si>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</si>
  <si>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</si>
  <si>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</si>
  <si>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</si>
  <si>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</si>
  <si>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</si>
  <si>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</si>
  <si>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</si>
  <si>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</si>
  <si>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</si>
  <si>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</si>
  <si>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</si>
  <si>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</si>
  <si>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</si>
  <si>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</si>
  <si>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</si>
  <si>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</si>
  <si>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</si>
  <si>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</si>
  <si>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</si>
  <si>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</si>
  <si>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</si>
  <si>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</si>
  <si>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</si>
  <si>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</si>
  <si>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</si>
  <si>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</si>
  <si>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</si>
  <si>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</si>
  <si>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</si>
  <si>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</si>
  <si>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</si>
  <si>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</si>
  <si>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</si>
  <si>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</si>
  <si>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</si>
  <si>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</si>
  <si>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</si>
  <si>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</si>
  <si>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</si>
  <si>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</si>
  <si>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</si>
  <si>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</si>
  <si>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</si>
  <si>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</si>
  <si>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</si>
  <si>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</si>
  <si>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</si>
  <si>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</si>
  <si>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</si>
  <si>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</si>
  <si>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</si>
  <si>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</si>
  <si>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</si>
  <si>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</si>
  <si>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</si>
  <si>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</si>
  <si>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</si>
  <si>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</si>
  <si>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</si>
  <si>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</si>
  <si>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</si>
  <si>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</si>
  <si>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</si>
  <si>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</si>
  <si>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</si>
  <si>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</si>
  <si>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</si>
  <si>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</si>
  <si>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</si>
  <si>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</si>
  <si>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</si>
  <si>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</si>
  <si>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</si>
  <si>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</si>
  <si>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</si>
  <si>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</si>
  <si>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</si>
  <si>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</si>
  <si>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</si>
  <si>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</si>
  <si>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</si>
  <si>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</si>
  <si>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</si>
  <si>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</si>
  <si>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</si>
  <si>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</si>
  <si>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</si>
  <si>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</si>
  <si>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</si>
  <si>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</si>
  <si>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</si>
  <si>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</si>
  <si>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</si>
  <si>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</si>
  <si>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</si>
  <si>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</si>
  <si>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</si>
  <si>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</si>
  <si>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</si>
  <si>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</si>
  <si>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</si>
  <si>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</si>
  <si>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</si>
  <si>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</si>
  <si>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</si>
  <si>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</si>
  <si>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</si>
  <si>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</si>
  <si>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</si>
  <si>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</si>
  <si>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</si>
  <si>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</si>
  <si>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</si>
  <si>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</si>
  <si>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</si>
  <si>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</si>
  <si>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</si>
  <si>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</si>
  <si>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</si>
  <si>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</si>
  <si>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</si>
  <si>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</si>
  <si>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</si>
  <si>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</si>
  <si>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</si>
  <si>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</si>
  <si>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</si>
  <si>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</si>
  <si>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</si>
  <si>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</si>
  <si>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</si>
  <si>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</si>
  <si>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</si>
  <si>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</si>
  <si>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</si>
  <si>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</si>
  <si>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</si>
  <si>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</si>
  <si>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</si>
  <si>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</si>
  <si>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</si>
  <si>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</si>
  <si>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</si>
  <si>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</si>
  <si>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</si>
  <si>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</si>
  <si>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</si>
  <si>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</si>
  <si>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</si>
  <si>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</si>
  <si>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</si>
  <si>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</si>
  <si>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</si>
  <si>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</si>
  <si>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</si>
  <si>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</si>
  <si>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</si>
  <si>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</si>
  <si>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</si>
  <si>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</si>
  <si>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</si>
  <si>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</si>
  <si>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</si>
  <si>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</si>
  <si>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</si>
  <si>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</si>
  <si>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</si>
  <si>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</si>
  <si>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</si>
  <si>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</si>
  <si>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</si>
  <si>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</si>
  <si>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</si>
  <si>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</si>
  <si>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</si>
  <si>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</si>
  <si>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</si>
  <si>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</si>
  <si>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</si>
  <si>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</si>
  <si>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</si>
  <si>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</si>
  <si>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</si>
  <si>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</si>
  <si>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</si>
  <si>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</si>
  <si>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</si>
  <si>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</si>
  <si>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</si>
  <si>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</si>
  <si>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</si>
  <si>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</si>
  <si>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</si>
  <si>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</si>
  <si>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</si>
  <si>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</si>
  <si>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</si>
  <si>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</si>
  <si>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</si>
  <si>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</si>
  <si>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</si>
  <si>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</si>
  <si>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</si>
  <si>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</si>
  <si>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</si>
  <si>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</si>
  <si>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</si>
  <si>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</si>
  <si>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</si>
  <si>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</si>
  <si>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</si>
  <si>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</si>
  <si>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</si>
  <si>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</si>
  <si>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</si>
  <si>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</si>
  <si>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</si>
  <si>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</si>
  <si>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</si>
  <si>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</si>
  <si>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</si>
  <si>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</si>
  <si>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</si>
  <si>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</si>
  <si>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</si>
  <si>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</si>
  <si>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</si>
  <si>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</si>
  <si>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</si>
  <si>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</si>
  <si>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</si>
  <si>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</si>
  <si>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</si>
  <si>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</si>
  <si>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</si>
  <si>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</si>
  <si>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</si>
  <si>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</si>
  <si>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</si>
  <si>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</si>
  <si>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</si>
  <si>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</si>
  <si>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</si>
  <si>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</si>
  <si>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</si>
  <si>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</si>
  <si>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</si>
  <si>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</si>
  <si>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</si>
  <si>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</si>
  <si>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</si>
  <si>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</si>
  <si>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</si>
  <si>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</si>
  <si>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</si>
  <si>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</si>
  <si>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</si>
  <si>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</si>
  <si>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</si>
  <si>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</si>
  <si>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</si>
  <si>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</si>
  <si>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</si>
  <si>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</si>
  <si>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</si>
  <si>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</si>
  <si>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</si>
  <si>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</si>
  <si>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</si>
  <si>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</si>
  <si>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</si>
  <si>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</si>
  <si>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</si>
  <si>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</si>
  <si>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</si>
  <si>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</si>
  <si>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</si>
  <si>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</si>
  <si>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</si>
  <si>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</si>
  <si>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</si>
  <si>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</si>
  <si>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</si>
  <si>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</si>
  <si>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</si>
  <si>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</si>
  <si>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</si>
  <si>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</si>
  <si>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</si>
  <si>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</si>
  <si>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</si>
  <si>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</si>
  <si>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</si>
  <si>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</si>
  <si>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</si>
  <si>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</si>
  <si>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</si>
  <si>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</si>
  <si>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</si>
  <si>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</si>
  <si>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</si>
  <si>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</si>
  <si>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</si>
  <si>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</si>
  <si>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</si>
  <si>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</si>
  <si>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</si>
  <si>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</si>
  <si>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</si>
  <si>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</si>
  <si>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</si>
  <si>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</si>
  <si>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</si>
  <si>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</si>
  <si>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</si>
  <si>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</si>
  <si>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</si>
  <si>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</si>
  <si>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</si>
  <si>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</si>
  <si>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</si>
  <si>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</si>
  <si>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</si>
  <si>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</si>
  <si>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</si>
  <si>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</si>
  <si>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</si>
  <si>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</si>
  <si>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</si>
  <si>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</si>
  <si>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</si>
  <si>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</si>
  <si>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</si>
  <si>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</si>
  <si>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</si>
  <si>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</si>
  <si>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</si>
  <si>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</si>
  <si>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</si>
  <si>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</si>
  <si>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</si>
  <si>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</si>
  <si>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</si>
  <si>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</si>
  <si>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</si>
  <si>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</si>
  <si>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</si>
  <si>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</si>
  <si>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</si>
  <si>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</si>
  <si>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</si>
  <si>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</si>
  <si>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</si>
  <si>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</si>
  <si>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</si>
  <si>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</si>
  <si>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</si>
  <si>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</si>
  <si>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</si>
  <si>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</si>
  <si>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</si>
  <si>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</si>
  <si>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</si>
  <si>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</si>
  <si>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</si>
  <si>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</si>
  <si>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</si>
  <si>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</si>
  <si>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</si>
  <si>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</si>
  <si>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</si>
  <si>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</si>
  <si>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</si>
  <si>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</si>
  <si>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</si>
  <si>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</si>
  <si>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</si>
  <si>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</si>
  <si>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</si>
  <si>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</si>
  <si>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</si>
  <si>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</si>
  <si>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</si>
  <si>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</si>
  <si>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</si>
  <si>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</si>
  <si>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</si>
  <si>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</si>
  <si>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</si>
  <si>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</si>
  <si>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</si>
  <si>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</si>
  <si>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</si>
  <si>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</si>
  <si>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</si>
  <si>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</si>
  <si>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</si>
  <si>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</si>
  <si>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</si>
  <si>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</si>
  <si>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</si>
  <si>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</si>
  <si>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</si>
  <si>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</si>
  <si>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</si>
  <si>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</si>
  <si>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</si>
  <si>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</si>
  <si>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</si>
  <si>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</si>
  <si>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</si>
  <si>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</si>
  <si>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</si>
  <si>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</si>
  <si>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</si>
  <si>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</si>
  <si>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</si>
  <si>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</si>
  <si>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</si>
  <si>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</si>
  <si>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</si>
  <si>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</si>
  <si>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</si>
  <si>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</si>
  <si>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</si>
  <si>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</si>
  <si>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</si>
  <si>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</si>
  <si>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</si>
  <si>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</si>
  <si>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</si>
  <si>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</si>
  <si>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</si>
  <si>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</si>
  <si>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</si>
  <si>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</si>
  <si>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</si>
  <si>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</si>
  <si>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</si>
  <si>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</si>
  <si>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</si>
  <si>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</si>
  <si>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</si>
  <si>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</si>
  <si>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</si>
  <si>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</si>
  <si>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</si>
  <si>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</si>
  <si>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</si>
  <si>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</si>
  <si>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</si>
  <si>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</si>
  <si>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</si>
  <si>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</si>
  <si>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</si>
  <si>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</si>
  <si>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</si>
  <si>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</si>
  <si>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</si>
  <si>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</si>
  <si>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</si>
  <si>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</si>
  <si>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</si>
  <si>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</si>
  <si>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</si>
  <si>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</si>
  <si>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</si>
  <si>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</si>
  <si>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</si>
  <si>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</si>
  <si>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</si>
  <si>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</si>
  <si>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</si>
  <si>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</si>
  <si>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</si>
  <si>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</si>
  <si>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</si>
  <si>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</si>
  <si>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</si>
  <si>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</si>
  <si>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</si>
  <si>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</si>
  <si>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</si>
  <si>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</si>
  <si>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</si>
  <si>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</si>
  <si>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</si>
  <si>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</si>
  <si>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</si>
  <si>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</si>
  <si>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</si>
  <si>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</si>
  <si>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</si>
  <si>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</si>
  <si>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</si>
  <si>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</si>
  <si>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</si>
  <si>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</si>
  <si>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</si>
  <si>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</si>
  <si>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</si>
  <si>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</si>
  <si>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</si>
  <si>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</si>
  <si>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</si>
  <si>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</si>
  <si>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</si>
  <si>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</si>
  <si>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</si>
  <si>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</si>
  <si>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</si>
  <si>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</si>
  <si>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</si>
  <si>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</si>
  <si>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</si>
  <si>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</si>
  <si>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</si>
  <si>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</si>
  <si>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</si>
  <si>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</si>
  <si>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</si>
  <si>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</si>
  <si>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</si>
  <si>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</si>
  <si>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</si>
  <si>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</si>
  <si>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</si>
  <si>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</si>
  <si>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</si>
  <si>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</si>
  <si>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</si>
  <si>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</si>
  <si>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</si>
  <si>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</si>
  <si>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</si>
  <si>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</si>
  <si>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</si>
  <si>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</si>
  <si>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</si>
  <si>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</si>
  <si>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</si>
  <si>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</si>
  <si>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</si>
  <si>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</si>
  <si>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</si>
  <si>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</si>
  <si>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</si>
  <si>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</si>
  <si>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</si>
  <si>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</si>
  <si>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</si>
  <si>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</si>
  <si>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</si>
  <si>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</si>
  <si>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</si>
  <si>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</si>
  <si>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</si>
  <si>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</si>
  <si>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</si>
  <si>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</si>
  <si>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</si>
  <si>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</si>
  <si>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</si>
  <si>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</si>
  <si>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</si>
  <si>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</si>
  <si>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</si>
  <si>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</si>
  <si>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</si>
  <si>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</si>
  <si>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</si>
  <si>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</si>
  <si>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</si>
  <si>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</si>
  <si>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</si>
  <si>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</si>
  <si>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</si>
  <si>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</si>
  <si>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</si>
  <si>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</si>
  <si>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</si>
  <si>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</si>
  <si>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</si>
  <si>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</si>
  <si>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</si>
  <si>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</si>
  <si>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</si>
  <si>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</si>
  <si>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</si>
  <si>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</si>
  <si>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</si>
  <si>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</si>
  <si>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</si>
  <si>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</si>
  <si>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</si>
  <si>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</si>
  <si>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</si>
  <si>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</si>
  <si>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</si>
  <si>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</si>
  <si>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</si>
  <si>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</si>
  <si>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</si>
  <si>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</si>
  <si>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</si>
  <si>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</si>
  <si>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</si>
  <si>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</si>
  <si>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</si>
  <si>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</si>
  <si>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</si>
  <si>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</si>
  <si>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</si>
  <si>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</si>
  <si>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</si>
  <si>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</si>
  <si>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</si>
  <si>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</si>
  <si>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</si>
  <si>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</si>
  <si>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</si>
  <si>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</si>
  <si>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</si>
  <si>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</si>
  <si>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</si>
  <si>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</si>
  <si>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</si>
  <si>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</si>
  <si>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</si>
  <si>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</si>
  <si>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</si>
  <si>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</si>
  <si>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</si>
  <si>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</si>
  <si>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</si>
  <si>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</si>
  <si>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</si>
  <si>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</si>
  <si>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</si>
  <si>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</si>
  <si>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</si>
  <si>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</si>
  <si>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</si>
  <si>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</si>
  <si>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</si>
  <si>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</si>
  <si>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</si>
  <si>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</si>
  <si>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</si>
  <si>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</si>
  <si>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</si>
  <si>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</si>
  <si>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</si>
  <si>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</si>
  <si>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</si>
  <si>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</si>
  <si>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</si>
  <si>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</si>
  <si>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</si>
  <si>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</si>
  <si>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</si>
  <si>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</si>
  <si>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</si>
  <si>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</si>
  <si>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</si>
  <si>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</si>
  <si>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</si>
  <si>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</si>
  <si>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</si>
  <si>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</si>
  <si>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</si>
  <si>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</si>
  <si>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</si>
  <si>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</si>
  <si>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</si>
  <si>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</si>
  <si>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</si>
  <si>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</si>
  <si>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</si>
  <si>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</si>
  <si>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</si>
  <si>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</si>
  <si>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</si>
  <si>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</si>
  <si>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</si>
  <si>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</si>
  <si>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</si>
  <si>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</si>
  <si>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</si>
  <si>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</si>
  <si>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</si>
  <si>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</si>
  <si>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</si>
  <si>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</si>
  <si>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</si>
  <si>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</si>
  <si>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</si>
  <si>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</si>
  <si>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</si>
  <si>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</si>
  <si>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</si>
  <si>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</si>
  <si>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</si>
  <si>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</si>
  <si>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</si>
  <si>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</si>
  <si>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</si>
  <si>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</si>
  <si>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</si>
  <si>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</si>
  <si>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</si>
  <si>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</si>
  <si>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</si>
  <si>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</si>
  <si>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</si>
  <si>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</si>
  <si>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</si>
  <si>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</si>
  <si>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</si>
  <si>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</si>
  <si>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</si>
  <si>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</si>
  <si>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</si>
  <si>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</si>
  <si>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</si>
  <si>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</si>
  <si>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</si>
  <si>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</si>
  <si>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</si>
  <si>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</si>
  <si>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</si>
  <si>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</si>
  <si>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</si>
  <si>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</si>
  <si>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</si>
  <si>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</si>
  <si>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</si>
  <si>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</si>
  <si>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</si>
  <si>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</si>
  <si>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</si>
  <si>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</si>
  <si>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</si>
  <si>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</si>
  <si>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</si>
  <si>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</si>
  <si>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</si>
  <si>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</si>
  <si>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</si>
  <si>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</si>
  <si>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</si>
  <si>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</si>
  <si>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</si>
  <si>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</si>
  <si>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</si>
  <si>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</si>
  <si>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</si>
  <si>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</si>
  <si>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</si>
  <si>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</si>
  <si>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</si>
  <si>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</si>
  <si>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</si>
  <si>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</si>
  <si>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</si>
  <si>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</si>
  <si>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</si>
  <si>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</si>
  <si>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</si>
  <si>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</si>
  <si>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</si>
  <si>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</si>
  <si>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</si>
  <si>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</si>
  <si>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</si>
  <si>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</si>
  <si>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</si>
  <si>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</si>
  <si>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</si>
  <si>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</si>
  <si>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</si>
  <si>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</si>
  <si>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</si>
  <si>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</si>
  <si>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</si>
  <si>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</si>
  <si>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</si>
  <si>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</si>
  <si>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</si>
  <si>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</si>
  <si>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</si>
  <si>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</si>
  <si>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</si>
  <si>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</si>
  <si>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</si>
  <si>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</si>
  <si>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</si>
  <si>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</si>
  <si>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</si>
  <si>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</si>
  <si>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</si>
  <si>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</si>
  <si>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</si>
  <si>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</si>
  <si>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</si>
  <si>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</si>
  <si>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</si>
  <si>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</si>
  <si>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</si>
  <si>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</si>
  <si>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</si>
  <si>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</si>
  <si>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</si>
  <si>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</si>
  <si>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</si>
  <si>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</si>
  <si>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</si>
  <si>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</si>
  <si>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</si>
  <si>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</si>
  <si>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</si>
  <si>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</si>
  <si>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</si>
  <si>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</si>
  <si>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</si>
  <si>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</si>
  <si>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</si>
  <si>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</si>
  <si>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</si>
  <si>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</si>
  <si>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</si>
  <si>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</si>
  <si>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</si>
  <si>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</si>
  <si>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</si>
  <si>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</si>
  <si>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</si>
  <si>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</si>
  <si>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</si>
  <si>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</si>
  <si>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</si>
  <si>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</si>
  <si>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</si>
  <si>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</si>
  <si>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</si>
  <si>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</si>
  <si>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</si>
  <si>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</si>
  <si>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</si>
  <si>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</si>
  <si>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</si>
  <si>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PCM-20251010-00000742 </t>
  </si>
  <si>
    <t>team at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</si>
  <si>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</si>
  <si>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</si>
  <si>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</si>
  <si>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</si>
  <si>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PCM-20251010-00000883</t>
  </si>
  <si>
    <t>EM Team at site checking</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</si>
  <si>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</si>
  <si>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</si>
  <si>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</si>
  <si>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</si>
  <si>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</si>
  <si>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</si>
  <si>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</si>
  <si>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</si>
  <si>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</si>
  <si>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</si>
  <si>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PCM-20251010-00000951</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</si>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</sst>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9" totalsRowShown="0" headerRowDxfId="48" dataDxfId="47" headerRowBorderDxfId="45" tableBorderDxfId="46" totalsRowBorderDxfId="44">
  <autoFilter ref="A1:L4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A3" sqref="A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277.72547685185418</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0.21614814815256977</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45940.67390277778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45940.67390277778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45940.67390277778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45940.67390277778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45940.67390277778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45940.67390277778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45940.67390277778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45940.67390277778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45940.67390277778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45940.67390277778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45940.67390277778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45940.67390277778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45940.67390277778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45940.67390277778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45940.67390277778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45940.67390277778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45940.67390277778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45940.67390277778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45940.67390277778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45940.67390277778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45940.67390277778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45940.67390277778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45940.67390277778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45940.67390277778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45940.67390277778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45940.67390277778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45940.67390277778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45940.67390277778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45940.67390277778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45940.67390277778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45940.67390277778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45940.67390277778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45940.67390277778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45940.67390277778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45940.67390277778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45940.67390277778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45940.67390277778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45940.67390277778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45940.67390277778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45940.67390277778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45940.67390277778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45940.67390277778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45940.67390277778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45940.67390277778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45940.67390277778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45940.67390277778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45940.67390277778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45940.67390277778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45940.67390277778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45940.67390277778</v>
      </c>
      <c r="H53" s="144"/>
      <c r="I53" s="142" t="str">
        <f>IFERROR(VLOOKUP(D53,DB!A:F,6,0),"")</f>
        <v/>
      </c>
      <c r="J53" s="65" t="str">
        <f>IFERROR(VLOOKUP(D53,DB!A:G,7,0),"")</f>
        <v/>
      </c>
      <c r="K53" s="146"/>
      <c r="L53" s="147" t="str">
        <f>IFERROR(VLOOKUP(D53,DB!A:I,9,0),"")</f>
        <v/>
      </c>
      <c r="M53" s="70"/>
      <c r="N53" s="70"/>
      <c r="O53"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133.94681944444892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115.67406481481885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0.62728240741125774</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45940.67390277778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45940.67390277778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45940.67390277778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45940.67390277778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45940.67390277778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45940.67390277778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45940.67390277778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45940.67390277778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45940.67390277778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45940.67390277778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45940.67390277778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45940.67390277778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45940.67390277778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45940.67390277778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45940.67390277778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45940.67390277778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45940.67390277778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45940.67390277778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45940.67390277778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45940.67390277778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45940.67390277778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45940.67390277778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45940.67390277778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45940.67390277778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45940.67390277778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45940.67390277778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45940.67390277778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45940.67390277778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45940.67390277778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45940.67390277778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45940.67390277778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45940.67390277778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45940.67390277778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45940.67390277778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45940.67390277778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45940.67390277778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45940.67390277778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45940.67390277778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45940.67390277778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45940.67390277778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45940.67390277778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45940.67390277778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45940.67390277778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45940.67390277778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45940.67390277778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45940.67390277778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45940.67390277778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45940.67390277778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45940.67390277778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45940.67390277778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45940.67390277778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45940.67390277778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45940.67390277778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45940.67390277778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45940.67390277778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45940.67390277778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45940.67390277778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45940.67390277778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45940.67390277778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45940.67390277778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45940.67390277778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45940.67390277778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45940.67390277778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45940.67390277778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45940.67390277778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45940.67390277778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45940.67390277778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45940.67390277778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45940.67390277778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45940.67390277778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45940.67390277778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45940.67390277778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45940.67390277778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45940.67390277778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45940.67390277778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45940.67390277778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45940.67390277778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45940.67390277778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45940.67390277778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45940.67390277778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45940.67390277778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45940.67390277778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45940.67390277778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45940.67390277778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45940.67390277778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45940.67390277778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45940.67390277778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45940.67390277778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45940.67390277778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45940.67390277778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45940.67390277778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45940.67390277778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45940.67390277778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45940.67390277778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45940.67390277778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45940.67390277778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45940.67390277778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45940.67390277778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45940.67390277778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45940.67390277778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45940.67390277778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45940.67390277778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45940.67390277778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45940.67390277778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45940.67390277778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45940.67390277778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45940.67390277778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45940.67390277778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45940.67390277778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45940.67390277778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45940.67390277778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45940.67390277778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45940.67390277778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45940.67390277778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45940.67390277778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45940.67390277778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45940.67390277778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45940.67390277778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45940.67390277778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45940.67390277778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45940.67390277778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45940.67390277778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45940.67390277778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45940.67390277778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45940.67390277778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45940.67390277778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45940.67390277778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45940.67390277778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45940.67390277778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45940.67390277778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45940.67390277778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45940.67390277778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45940.67390277778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45940.67390277778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45940.67390277778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45940.67390277778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45940.67390277778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45940.67390277778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45940.67390277778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45940.67390277778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45940.67390277778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45940.67390277778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45940.67390277778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45940.67390277778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45940.67390277778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45940.67390277778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45940.67390277778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45940.67390277778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45940.67390277778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45940.67390277778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45940.67390277778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45940.67390277778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45940.67390277778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45940.67390277778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45940.67390277778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45940.67390277778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45940.67390277778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45940.67390277778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45940.67390277778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45940.67390277778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45940.67390277778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45940.67390277778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45940.67390277778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45940.67390277778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45940.67390277778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45940.67390277778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45940.67390277778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45940.67390277778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45940.67390277778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45940.67390277778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45940.67390277778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45940.67390277778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45940.67390277778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45940.67390277778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45940.67390277778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45940.67390277778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45940.67390277778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45940.67390277778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45940.67390277778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45940.67390277778</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45940.67390277778</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45940.67390277778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45940.67390277778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45940.67390277778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45940.67390277778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45940.67390277778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45940.67390277778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45940.67390277778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45940.67390277778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45940.67390277778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45940.67390277778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45940.67390277778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45940.67390277778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45940.67390277778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45940.67390277778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45940.67390277778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45940.67390277778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45940.67390277778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45940.67390277778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45940.67390277778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45940.67390277778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45940.67390277778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45940.67390277778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45940.67390277778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45940.67390277778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45940.67390277778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45940.67390277778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45940.67390277778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45940.67390277778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45940.67390277778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45940.67390277778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45940.67390277778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45940.67390277778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45940.67390277778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45940.67390277778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45940.67390277778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45940.67390277778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45940.67390277778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45940.67390277778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45940.67390277778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45940.67390277778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45940.67390277778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45940.67390277778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45940.67390277778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45940.67390277778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45940.67390277778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45940.67390277778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45940.67390277778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45940.67390277778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45940.67390277778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45940.67390277778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45940.67390277778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45940.67390277778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45940.67390277778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45940.67390277778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45940.67390277778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45940.67390277778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45940.67390277778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45940.67390277778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45940.67390277778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45940.67390277778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45940.67390277778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45940.67390277778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45940.67390277778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45940.67390277778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45940.67390277778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45940.67390277778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45940.67390277778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45940.67390277778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45940.67390277778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45940.67390277778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45940.67390277778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45940.67390277778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45940.67390277778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45940.67390277778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45940.67390277778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45940.67390277778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45940.67390277778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45940.67390277778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45940.67390277778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45940.67390277778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45940.67390277778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45940.67390277778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45940.67390277778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45940.67390277778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45940.67390277778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45940.67390277778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45940.67390277778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45940.67390277778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45940.67390277778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45940.67390277778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45940.67390277778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45940.67390277778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45940.67390277778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45940.67390277778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45940.67390277778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45940.67390277778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45940.67390277778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45940.67390277778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45940.67390277778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45940.67390277778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45940.67390277778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45940.67390277778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45940.67390277778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45940.67390277778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45940.67390277778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45940.67390277778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45940.67390277778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45940.67390277778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45940.67390277778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45940.67390277778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45940.67390277778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45940.67390277778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45940.67390277778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45940.67390277778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45940.67390277778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45940.67390277778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45940.67390277778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45940.67390277778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45940.67390277778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45940.67390277778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45940.67390277778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45940.67390277778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45940.67390277778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45940.67390277778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45940.67390277778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45940.67390277778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45940.67390277778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45940.67390277778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45940.67390277778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45940.67390277778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45940.67390277778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45940.67390277778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45940.67390277778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45940.67390277778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45940.67390277778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45940.67390277778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45940.67390277778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45940.67390277778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45940.67390277778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45940.67390277778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45940.67390277778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45940.67390277778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45940.67390277778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45940.67390277778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45940.67390277778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45940.67390277778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45940.67390277778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45940.67390277778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45940.67390277778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45940.67390277778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45940.67390277778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45940.67390277778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45940.67390277778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45940.67390277778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45940.67390277778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45940.67390277778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45940.67390277778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45940.67390277778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45940.67390277778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45940.67390277778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45940.67390277778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45940.67390277778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45940.67390277778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45940.67390277778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45940.67390277778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45940.67390277778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45940.67390277778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45940.67390277778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45940.67390277778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45940.67390277778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45940.67390277778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45940.67390277778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45940.67390277778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45940.67390277778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45940.67390277778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45940.67390277778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45940.67390277778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45940.67390277778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45940.67390277778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45940.67390277778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45940.67390277778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45940.67390277778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45940.67390277778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45940.67390277778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45940.67390277778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45940.67390277778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45940.67390277778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45940.67390277778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45940.67390277778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45940.67390277778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45940.67390277778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45940.67390277778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45940.67390277778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45940.67390277778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45940.67390277778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45940.67390277778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45940.67390277778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45940.67390277778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45940.67390277778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45940.67390277778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45940.67390277778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45940.67390277778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45940.67390277778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45940.67390277778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45940.67390277778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45940.67390277778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45940.67390277778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45940.67390277778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45940.67390277778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45940.67390277778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45940.67390277778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45940.67390277778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45940.67390277778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45940.67390277778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45940.67390277778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45940.67390277778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45940.67390277778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45940.67390277778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45940.67390277778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45940.67390277778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45940.67390277778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45940.67390277778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45940.67390277778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45940.67390277778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45940.67390277778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45940.67390277778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45940.67390277778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45940.67390277778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45940.67390277778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45940.67390277778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45940.67390277778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45940.67390277778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45940.67390277778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45940.67390277778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45940.67390277778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45940.67390277778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45940.67390277778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45940.67390277778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45940.67390277778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45940.67390277778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45940.67390277778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45940.67390277778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45940.67390277778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45940.67390277778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45940.67390277778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45940.67390277778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45940.67390277778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45940.67390277778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45940.67390277778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45940.67390277778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45940.67390277778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45940.67390277778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45940.67390277778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45940.67390277778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45940.67390277778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45940.67390277778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45940.67390277778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45940.67390277778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45940.67390277778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45940.67390277778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45940.67390277778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45940.67390277778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45940.67390277778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45940.67390277778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45940.67390277778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45940.67390277778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45940.67390277778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45940.67390277778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45940.67390277778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45940.67390277778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45940.67390277778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45940.67390277778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45940.67390277778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45940.67390277778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45940.67390277778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45940.67390277778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45940.67390277778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45940.67390277778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45940.67390277778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45940.67390277778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45940.67390277778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45940.67390277778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45940.67390277778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45940.67390277778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45940.67390277778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45940.67390277778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45940.67390277778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45940.67390277778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45940.67390277778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45940.67390277778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45940.67390277778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45940.67390277778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45940.67390277778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45940.67390277778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45940.67390277778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45940.67390277778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45940.67390277778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45940.67390277778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45940.67390277778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45940.67390277778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45940.67390277778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45940.67390277778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45940.67390277778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45940.67390277778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45940.67390277778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45940.67390277778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45940.67390277778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45940.67390277778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45940.67390277778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45940.67390277778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45940.67390277778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45940.67390277778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45940.67390277778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45940.67390277778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45940.67390277778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45940.67390277778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45940.67390277778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45940.67390277778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45940.67390277778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45940.67390277778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45940.67390277778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45940.67390277778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45940.67390277778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45940.67390277778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45940.67390277778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45940.67390277778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45940.67390277778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45940.67390277778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45940.67390277778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45940.67390277778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45940.67390277778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45940.67390277778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45940.67390277778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45940.67390277778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45940.67390277778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45940.67390277778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45940.67390277778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45940.67390277778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45940.67390277778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45940.67390277778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45940.67390277778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45940.67390277778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45940.67390277778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45940.67390277778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45940.67390277778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45940.67390277778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45940.67390277778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45940.67390277778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45940.67390277778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45940.67390277778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45940.67390277778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45940.67390277778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45940.67390277778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45940.67390277778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45940.67390277778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45940.67390277778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45940.67390277778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45940.67390277778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45940.67390277778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45940.67390277778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45940.67390277778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45940.67390277778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45940.67390277778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45940.67390277778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45940.67390277778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45940.67390277778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45940.67390277778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45940.67390277778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45940.67390277778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45940.67390277778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45940.67390277778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45940.67390277778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45940.67390277778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45940.67390277778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45940.67390277778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45940.67390277778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45940.67390277778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45940.67390277778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45940.67390277778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45940.67390277778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45940.67390277778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45940.67390277778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45940.67390277778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45940.67390277778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45940.67390277778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45940.67390277778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45940.67390277778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45940.67390277778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45940.67390277778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45940.67390277778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45940.67390277778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45940.67390277778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45940.67390277778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45940.67390277778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45940.67390277778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45940.67390277778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45940.67390277778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45940.67390277778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45940.67390277778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45940.67390277778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45940.67390277778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45940.67390277778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45940.67390277778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45940.67390277778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45940.67390277778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45940.67390277778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45940.67390277778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45940.67390277778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45940.67390277778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45940.67390277778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45940.67390277778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45940.67390277778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45940.67390277778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45940.67390277778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45940.67390277778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45940.67390277778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45940.67390277778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45940.67390277778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45940.67390277778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45940.67390277778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45940.67390277778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45940.67390277778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45940.67390277778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45940.67390277778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45940.67390277778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45940.67390277778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45940.67390277778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45940.67390277778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45940.67390277778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45940.67390277778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45940.67390277778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45940.67390277778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45940.67390277778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45940.67390277778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45940.67390277778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45940.67390277778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45940.67390277778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45940.67390277778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45940.67390277778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45940.67390277778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45940.67390277778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45940.67390277778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45940.67390277778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45940.67390277778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45940.67390277778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45940.67390277778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45940.67390277778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45940.67390277778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45940.67390277778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45940.67390277778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45940.67390277778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45940.67390277778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45940.67390277778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45940.67390277778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45940.67390277778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45940.67390277778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45940.67390277778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45940.67390277778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45940.67390277778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45940.67390277778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45940.67390277778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45940.67390277778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45940.67390277778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45940.67390277778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45940.67390277778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45940.67390277778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45940.67390277778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45940.67390277778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45940.67390277778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45940.67390277778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45940.67390277778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45940.67390277778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45940.67390277778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45940.67390277778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45940.67390277778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45940.67390277778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45940.67390277778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45940.67390277778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45940.67390277778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45940.67390277778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45940.67390277778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45940.67390277778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45940.67390277778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45940.67390277778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45940.67390277778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45940.67390277778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45940.67390277778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45940.67390277778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45940.67390277778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45940.67390277778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45940.67390277778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45940.67390277778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45940.67390277778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45940.67390277778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45940.67390277778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45940.67390277778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45940.67390277778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45940.67390277778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45940.67390277778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45940.67390277778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45940.67390277778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45940.67390277778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45940.67390277778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45940.67390277778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45940.67390277778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45940.67390277778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45940.67390277778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45940.67390277778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45940.67390277778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45940.67390277778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45940.67390277778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45940.67390277778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45940.67390277778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45940.67390277778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45940.67390277778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45940.67390277778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45940.67390277778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45940.67390277778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45940.67390277778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45940.67390277778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45940.67390277778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45940.67390277778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45940.67390277778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45940.67390277778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45940.67390277778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45940.67390277778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45940.67390277778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45940.67390277778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45940.67390277778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45940.67390277778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45940.67390277778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45940.67390277778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45940.67390277778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45940.67390277778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45940.67390277778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45940.67390277778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45940.67390277778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45940.67390277778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45940.67390277778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45940.67390277778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45940.67390277778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45940.67390277778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45940.67390277778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45940.67390277778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45940.67390277778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45940.67390277778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45940.67390277778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45940.67390277778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45940.67390277778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45940.67390277778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45940.67390277778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45940.67390277778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45940.67390277778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45940.67390277778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45940.67390277778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45940.67390277778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45940.67390277778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45940.67390277778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45940.67390277778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45940.67390277778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45940.67390277778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45940.67390277778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45940.67390277778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45940.67390277778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45940.67390277778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45940.67390277778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45940.67390277778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45940.67390277778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45940.67390277778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45940.67390277778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45940.67390277778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45940.67390277778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45940.67390277778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45940.67390277778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45940.67390277778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45940.67390277778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45940.67390277778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45940.67390277778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45940.67390277778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45940.67390277778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45940.67390277778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45940.67390277778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45940.67390277778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45940.67390277778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45940.67390277778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45940.67390277778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45940.67390277778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45940.67390277778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45940.67390277778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45940.67390277778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45940.67390277778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45940.67390277778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45940.67390277778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45940.67390277778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45940.67390277778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45940.67390277778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45940.67390277778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45940.67390277778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45940.67390277778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45940.67390277778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45940.67390277778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45940.67390277778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45940.67390277778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45940.67390277778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45940.67390277778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45940.67390277778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45940.67390277778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45940.67390277778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45940.67390277778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45940.67390277778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45940.67390277778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45940.67390277778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45940.67390277778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45940.67390277778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45940.67390277778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45940.67390277778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45940.67390277778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45940.67390277778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45940.67390277778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45940.67390277778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45940.67390277778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45940.67390277778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45940.67390277778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45940.67390277778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45940.67390277778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45940.67390277778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45940.67390277778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45940.67390277778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45940.67390277778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45940.67390277778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45940.67390277778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45940.67390277778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45940.67390277778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45940.67390277778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45940.67390277778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45940.67390277778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45940.67390277778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45940.67390277778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45940.67390277778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45940.67390277778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45940.67390277778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45940.67390277778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45940.67390277778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45940.67390277778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45940.67390277778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45940.67390277778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45940.67390277778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45940.67390277778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45940.67390277778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45940.67390277778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45940.67390277778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45940.67390277778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45940.67390277778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45940.67390277778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45940.67390277778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45940.67390277778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45940.67390277778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45940.67390277778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45940.67390277778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45940.67390277778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45940.67390277778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45940.67390277778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45940.67390277778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45940.67390277778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45940.67390277778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45940.67390277778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45940.67390277778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45940.67390277778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45940.67390277778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45940.67390277778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45940.67390277778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45940.67390277778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45940.67390277778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45940.67390277778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45940.67390277778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45940.67390277778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45940.67390277778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45940.67390277778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45940.67390277778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45940.67390277778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45940.67390277778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45940.67390277778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45940.67390277778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45940.67390277778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45940.67390277778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45940.67390277778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45940.67390277778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45940.67390277778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45940.67390277778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45940.67390277778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45940.67390277778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45940.67390277778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45940.67390277778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45940.67390277778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45940.67390277778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45940.67390277778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45940.67390277778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45940.67390277778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45940.67390277778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45940.67390277778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45940.67390277778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45940.67390277778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45940.67390277778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45940.67390277778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45940.67390277778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45940.67390277778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45940.67390277778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45940.67390277778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45940.67390277778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45940.67390277778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45940.67390277778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45940.67390277778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45940.67390277778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45940.67390277778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45940.67390277778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45940.67390277778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45940.67390277778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45940.67390277778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45940.67390277778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45940.67390277778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45940.67390277778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45940.67390277778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45940.67390277778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45940.67390277778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45940.67390277778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45940.67390277778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45940.67390277778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45940.67390277778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45940.67390277778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45940.67390277778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45940.67390277778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45940.67390277778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45940.67390277778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45940.67390277778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45940.67390277778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45940.67390277778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45940.67390277778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45940.67390277778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45940.67390277778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45940.67390277778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45940.67390277778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45940.67390277778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45940.67390277778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45940.67390277778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45940.67390277778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45940.67390277778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45940.67390277778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45940.67390277778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45940.67390277778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45940.67390277778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45940.67390277778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45940.67390277778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45940.67390277778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45940.67390277778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45940.67390277778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45940.67390277778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45940.67390277778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45940.67390277778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45940.67390277778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45940.67390277778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45940.67390277778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45940.67390277778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45940.67390277778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45940.67390277778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45940.67390277778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45940.67390277778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45940.67390277778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45940.67390277778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45940.67390277778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45940.67390277778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45940.67390277778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45940.67390277778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45940.67390277778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45940.67390277778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45940.67390277778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45940.67390277778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45940.67390277778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45940.67390277778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45940.67390277778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45940.67390277778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45940.67390277778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45940.67390277778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45940.67390277778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45940.67390277778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45940.67390277778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45940.67390277778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45940.67390277778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45940.67390277778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45940.67390277778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45940.67390277778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45940.67390277778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45940.67390277778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45940.67390277778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45940.67390277778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45940.67390277778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45940.67390277778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45940.67390277778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45940.67390277778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45940.67390277778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45940.67390277778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45940.67390277778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45940.67390277778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45940.67390277778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45940.67390277778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45940.67390277778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45940.67390277778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45940.67390277778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45940.67390277778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45940.67390277778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45940.67390277778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45940.67390277778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45940.67390277778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45940.67390277778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45940.67390277778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45940.67390277778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45940.67390277778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45940.67390277778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45940.67390277778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45940.67390277778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45940.67390277778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45940.67390277778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45940.67390277778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45940.67390277778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45940.67390277778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45940.67390277778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45940.67390277778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45940.67390277778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45940.67390277778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45940.67390277778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45940.67390277778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45940.67390277778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45940.67390277778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45940.67390277778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45940.67390277778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45940.67390277778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45940.67390277778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45940.67390277778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45940.67390277778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45940.67390277778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45940.67390277778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45940.67390277778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45940.67390277778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45940.67390277778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45940.67390277778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45940.67390277778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45940.67390277778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45940.67390277778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45940.67390277778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45940.67390277778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45940.67390277778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45940.67390277778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45940.67390277778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45940.67390277778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45940.67390277778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45940.67390277778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45940.67390277778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45940.67390277778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45940.67390277778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45940.67390277778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45940.67390277778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45940.67390277778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45940.67390277778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45940.67390277778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45940.67390277778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45940.67390277778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45940.67390277778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45940.67390277778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45940.67390277778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45940.67390277778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45940.67390277778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45940.67390277778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45940.67390277778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45940.67390277778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45940.67390277778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45940.67390277778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45940.67390277778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45940.67390277778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45940.67390277778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45940.67390277778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45940.67390277778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45940.67390277778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45940.67390277778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45940.67390277778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45940.67390277778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45940.67390277778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45940.67390277778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45940.67390277778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45940.67390277778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45940.67390277778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45940.67390277778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45940.67390277778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45940.67390277778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45940.67390277778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45940.67390277778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45940.67390277778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45940.67390277778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45940.673903009258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45940.673903009258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45940.673903009258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45940.673903009258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45940.673903009258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45940.673903009258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45940.673903009258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45940.673903009258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45940.673903009258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45940.673903009258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45940.673903009258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45940.673903009258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45940.673903009258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45940.673903009258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45940.673903009258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45940.673903009258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45940.673903009258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45940.673903009258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45940.673903009258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45940.673903009258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45940.673903009258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45940.673903009258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45940.673903009258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45940.673903009258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45940.673903009258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45940.673903009258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45940.673903009258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45940.673903009258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45940.673903009258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45940.673903009258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45940.673903009258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45940.673903009258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45940.673903009258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45940.673903009258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45940.673903009258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45940.673903009258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45940.673903009258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45940.673903009258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45940.673903009258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45940.673903009258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45940.673903009258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45940.673903009258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45940.673903009258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45940.673903009258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45940.673903009258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45940.673903009258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45940.673903009258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45940.673903009258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45940.673903009258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45940.673903009258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45940.673903009258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45940.673903009258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45940.673903009258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45940.673903009258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45940.673903009258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45940.673903009258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45940.673903009258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45940.673903009258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45940.673903009258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45940.673903009258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45940.673903009258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45940.673903009258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45940.673903009258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45940.673903009258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45940.673903009258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45940.673903009258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45940.673903009258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45940.673903009258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45940.673903009258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45940.673903009258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45940.673903009258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45940.673903009258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45940.673903009258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45940.673903009258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45940.673903009258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45940.673903009258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45940.673903009258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45940.673903009258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45940.673903009258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45940.673903009258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45940.673903009258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45940.673903009258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45940.673903009258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45940.673903009258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45940.673903009258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45940.673903009258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45940.673903009258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45940.673903009258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45940.673903009258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45940.673903009258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45940.673903009258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45940.673903009258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45940.673903009258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45940.673903009258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45940.673903009258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45940.673903009258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45940.673903009258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45940.673903009258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45940.673903009258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45940.673903009258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45940.673903009258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45940.673903009258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45940.673903009258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45940.673903009258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45940.673903009258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45940.673903009258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45940.673903009258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45940.673903009258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45940.673903009258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45940.673903009258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45940.673903009258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45940.673903009258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45940.673903009258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45940.673903009258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45940.673903009258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45940.673903009258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45940.673903009258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45940.673903009258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45940.673903009258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45940.673903009258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45940.673903009258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45940.673903009258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45940.673903009258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45940.673903009258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45940.673903009258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45940.673903009258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45940.673903009258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45940.673903009258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45940.673903009258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45940.673903009258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45940.673903009258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45940.673903009258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45940.673903009258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45940.673903009258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45940.673903009258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45940.673903009258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45940.673903009258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45940.673903009258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45940.673903009258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45940.673903009258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45940.673903009258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45940.673903009258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45940.673903009258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45940.673903009258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45940.673903009258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45940.673903009258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45940.673903009258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45940.673903009258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45940.673903009258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45940.673903009258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45940.673903009258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45940.673903009258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45940.673903009258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45940.673903009258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45940.673903009258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45940.673903009258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45940.673903009258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45940.673903009258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45940.673903009258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45940.673903009258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45940.673903009258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45940.673903009258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45940.673903009258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45940.673903009258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45940.673903009258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45940.673903009258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45940.673903009258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45940.673903009258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45940.673903009258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45940.673903009258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45940.673903009258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45940.673903009258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45940.673903009258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45940.673903009258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45940.673903009258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45940.673903009258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45940.673903009258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45940.673903009258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45940.673903009258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45940.673903009258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45940.673903009258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45940.673903009258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45940.673903009258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45940.673903009258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45940.673903009258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45940.673903009258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45940.673903009258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45940.673903009258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45940.673903009258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45940.673903009258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45940.673903009258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45940.673903009258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45940.673903009258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45940.673903009258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45940.673903009258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45940.673903009258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45940.673903009258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45940.673903009258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45940.673903009258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45940.673903009258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45940.673903009258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45940.673903009258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45940.673903009258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45940.673903009258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45940.673903009258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45940.673903009258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45940.673903009258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45940.673903009258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45940.673903009258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45940.673903009258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45940.673903009258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45940.673903009258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45940.673903009258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45940.673903009258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45940.673903009258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45940.673903009258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45940.673903009258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45940.673903009258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45940.673903009258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45940.673903009258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45940.673903009258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45940.673903009258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45940.673903009258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45940.673903009258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45940.673903009258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45940.673903009258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45940.673903009258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45940.673903009258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45940.673903009258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45940.673903009258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45940.673903009258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45940.673903009258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45940.673903009258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45940.673903009258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45940.673903009258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45940.673903009258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45940.673903009258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45940.673903009258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45940.673903009258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45940.673903009258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45940.673903009258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45940.673903009258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45940.673903009258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45940.673903009258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45940.673903009258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45940.673903009258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45940.673903009258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45940.673903009258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45940.673903009258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45940.673903009258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45940.673903009258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45940.673903009258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45940.673903009258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45940.673903009258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45940.673903009258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45940.673903009258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45940.673903009258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45940.673903009258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45940.673903009258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45940.673903009258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45940.673903009258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45940.673903009258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45940.673903009258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45940.673903009258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45940.673903009258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45940.673903009258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45940.673903009258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45940.673903009258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45940.673903009258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45940.673903009258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45940.673903009258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45940.673903009258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45940.673903009258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45940.673903009258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45940.673903009258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45940.673903009258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45940.673903009258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45940.673903009258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45940.673903009258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45940.673903009258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45940.673903009258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45940.673903009258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45940.673903009258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45940.673903009258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45940.673903009258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45940.673903009258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45940.673903009258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45940.673903009258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45940.673903009258</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9"/>
  <sheetViews>
    <sheetView workbookViewId="0">
      <selection activeCell="D19" sqref="D1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237.19318518518412</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04" t="s">
        <v>38964</v>
      </c>
      <c r="F3" s="131">
        <v>45940.544618055559</v>
      </c>
      <c r="G3" s="132">
        <f ca="1">IFERROR(NOW()-F3,"")</f>
        <v>0.12928472222120035</v>
      </c>
      <c r="H3" s="131">
        <v>45940.532164351855</v>
      </c>
      <c r="I3" s="127" t="str">
        <f>IFERROR(VLOOKUP(D3,DB!A:F,6,0),"")</f>
        <v>Generator-SG</v>
      </c>
      <c r="J3" s="127" t="str">
        <f>IFERROR(VLOOKUP(D3,DB!A:G,7,0),"")</f>
        <v>Dead</v>
      </c>
      <c r="K3" s="133" t="s">
        <v>39059</v>
      </c>
      <c r="L3" s="129" t="str">
        <f>IFERROR(VLOOKUP(D3,DB!A:I,9,0),"")</f>
        <v>Latis</v>
      </c>
    </row>
    <row r="4" spans="1:16" ht="15" customHeight="1">
      <c r="A4" s="127"/>
      <c r="B4" s="127" t="str">
        <f>IFERROR(VLOOKUP(D4,DB!A:K,11,0),"")</f>
        <v/>
      </c>
      <c r="C4" s="128"/>
      <c r="D4" s="129"/>
      <c r="E4" s="104"/>
      <c r="F4" s="131"/>
      <c r="G4" s="132">
        <f ca="1">IFERROR(NOW()-F4,"")</f>
        <v>45940.67390277778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45940.67390277778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45940.67390277778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45940.67390277778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45940.67390277778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45940.67390277778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45940.67390277778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45940.67390277778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45940.67390277778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45940.67390277778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45940.67390277778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45940.67390277778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45940.67390277778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45940.67390277778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45940.67390277778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45940.67390277778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45940.67390277778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45940.67390277778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45940.67390277778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45940.67390277778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45940.67390277778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45940.67390277778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45940.67390277778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45940.67390277778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45940.67390277778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45940.67390277778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45940.67390277778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45940.67390277778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45940.67390277778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45940.67390277778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45940.67390277778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45940.67390277778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45940.67390277778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45940.67390277778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45940.67390277778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45940.67390277778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45940.67390277778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45940.67390277778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45940.67390277778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45940.67390277778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45940.67390277778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45940.67390277778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45940.67390277778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45940.67390277778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45940.67390277778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45940.67390277778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45940.67390277778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45940.67390277778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45940.67390277778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45940.67390277778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45940.67390277778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45940.67390277778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45940.67390277778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45940.67390277778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45940.67390277778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45940.67390277778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45940.67390277778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45940.67390277778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45940.67390277778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45940.67390277778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45940.67390277778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45940.67390277778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45940.67390277778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45940.67390277778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45940.67390277778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45940.67390277778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45940.67390277778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45940.67390277778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45940.67390277778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45940.67390277778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45940.67390277778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45940.67390277778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45940.67390277778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45940.67390277778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45940.67390277778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45940.67390277778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45940.67390277778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45940.67390277778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45940.67390277778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45940.67390277778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45940.67390277778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45940.67390277778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45940.67390277778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45940.67390277778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45940.67390277778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45940.67390277778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45940.67390277778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45940.67390277778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45940.67390277778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45940.67390277778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45940.67390277778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45940.67390277778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45940.67390277778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45940.67390277778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45940.67390277778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45940.67390277778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45940.67390277778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45940.67390277778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45940.67390277778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45940.67390277778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45940.67390277778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45940.67390277778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45940.67390277778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45940.67390277778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45940.67390277778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45940.67390277778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45940.67390277778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45940.67390277778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45940.67390277778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45940.67390277778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45940.67390277778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45940.67390277778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45940.67390277778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45940.67390277778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45940.67390277778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45940.67390277778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45940.67390277778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45940.67390277778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45940.67390277778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45940.67390277778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45940.67390277778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45940.67390277778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45940.67390277778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45940.67390277778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45940.67390277778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45940.67390277778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45940.67390277778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45940.67390277778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45940.67390277778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45940.67390277778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45940.67390277778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45940.67390277778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45940.67390277778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45940.67390277778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45940.67390277778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45940.67390277778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45940.67390277778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45940.67390277778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45940.67390277778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45940.67390277778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45940.67390277778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45940.67390277778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45940.67390277778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45940.67390277778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45940.67390277778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45940.67390277778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45940.67390277778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45940.67390277778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45940.67390277778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45940.67390277778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45940.67390277778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45940.67390277778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45940.67390277778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45940.67390277778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45940.67390277778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45940.67390277778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45940.67390277778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45940.67390277778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45940.67390277778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45940.67390277778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45940.67390277778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45940.67390277778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45940.67390277778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45940.67390277778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45940.67390277778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45940.67390277778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45940.67390277778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45940.67390277778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45940.67390277778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45940.67390277778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45940.67390277778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45940.67390277778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45940.67390277778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45940.67390277778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45940.67390277778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45940.67390277778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45940.67390277778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45940.67390277778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45940.67390277778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45940.67390277778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45940.67390277778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45940.67390277778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45940.67390277778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45940.67390277778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45940.67390277778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45940.67390277778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45940.67390277778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45940.67390277778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45940.67390277778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45940.67390277778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45940.67390277778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45940.67390277778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45940.67390277778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45940.67390277778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45940.67390277778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45940.67390277778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45940.67390277778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45940.67390277778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45940.67390277778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45940.67390277778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45940.67390277778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45940.67390277778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45940.67390277778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45940.67390277778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45940.67390277778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45940.67390277778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45940.67390277778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45940.67390277778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45940.67390277778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45940.67390277778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45940.67390277778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45940.67390277778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45940.67390277778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45940.67390277778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45940.67390277778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45940.67390277778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45940.67390277778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45940.67390277778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45940.67390277778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45940.67390277778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45940.67390277778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45940.67390277778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45940.67390277778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45940.67390277778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45940.67390277778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45940.67390277778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45940.67390277778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45940.67390277778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45940.67390277778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45940.67390277778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45940.67390277778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45940.67390277778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45940.67390277778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45940.67390277778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45940.67390277778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45940.67390277778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45940.67390277778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45940.67390277778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45940.67390277778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45940.67390277778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45940.67390277778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45940.67390277778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45940.67390277778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45940.67390277778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45940.67390277778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45940.67390277778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45940.67390277778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45940.67390277778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45940.67390277778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45940.67390277778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45940.67390277778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45940.67390277778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45940.67390277778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45940.67390277778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45940.67390277778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45940.67390277778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45940.67390277778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45940.67390277778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45940.67390277778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45940.67390277778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45940.67390277778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45940.67390277778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45940.67390277778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45940.67390277778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45940.67390277778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45940.67390277778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45940.67390277778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45940.67390277778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45940.67390277778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45940.67390277778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45940.67390277778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45940.67390277778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45940.67390277778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45940.67390277778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45940.67390277778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45940.67390277778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45940.67390277778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45940.67390277778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45940.67390277778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45940.67390277778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45940.67390277778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45940.67390277778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45940.67390277778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45940.67390277778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45940.67390277778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45940.67390277778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45940.67390277778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45940.67390277778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45940.67390277778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45940.67390277778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45940.67390277778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45940.67390277778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45940.67390277778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45940.67390277778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45940.67390277778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45940.67390277778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45940.67390277778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45940.67390277778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45940.67390277778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45940.67390277778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45940.67390277778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45940.67390277778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45940.67390277778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45940.67390277778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45940.67390277778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45940.67390277778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45940.67390277778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45940.67390277778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45940.67390277778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45940.67390277778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45940.67390277778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45940.67390277778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45940.67390277778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45940.67390277778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45940.67390277778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45940.67390277778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45940.67390277778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45940.67390277778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45940.67390277778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45940.67390277778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45940.67390277778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45940.67390277778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45940.67390277778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45940.67390277778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45940.67390277778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45940.67390277778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45940.67390277778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45940.67390277778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45940.67390277778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45940.67390277778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45940.67390277778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45940.67390277778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45940.67390277778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45940.67390277778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45940.67390277778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45940.67390277778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45940.67390277778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45940.67390277778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45940.67390277778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45940.67390277778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45940.67390277778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45940.67390277778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45940.67390277778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45940.67390277778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45940.67390277778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45940.67390277778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45940.67390277778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45940.67390277778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45940.67390277778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45940.67390277778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45940.67390277778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45940.67390277778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45940.67390277778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45940.67390277778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45940.67390277778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45940.67390277778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45940.67390277778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45940.67390277778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45940.67390277778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45940.67390277778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45940.67390277778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45940.67390277778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45940.67390277778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45940.67390277778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45940.67390277778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45940.67390277778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45940.67390277778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45940.67390277778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45940.67390277778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45940.67390277778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45940.67390277778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45940.67390277778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45940.67390277778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45940.67390277778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45940.67390277778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45940.67390277778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45940.67390277778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45940.67390277778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45940.67390277778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45940.67390277778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45940.67390277778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45940.67390277778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45940.67390277778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45940.67390277778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45940.67390277778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45940.67390277778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45940.67390277778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45940.67390277778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45940.67390277778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45940.67390277778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45940.67390277778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45940.67390277778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45940.67390277778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45940.67390277778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45940.67390277778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45940.67390277778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45940.67390277778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45940.67390277778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45940.67390277778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45940.67390277778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45940.67390277778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45940.67390277778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45940.67390277778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45940.67390277778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45940.67390277778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45940.67390277778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45940.67390277778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45940.67390277778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45940.67390277778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45940.67390277778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45940.67390277778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45940.67390277778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45940.67390277778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45940.67390277778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45940.67390277778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45940.67390277778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45940.67390277778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45940.67390277778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45940.67390277778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45940.67390277778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45940.67390277778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45940.67390277778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45940.67390277778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45940.67390277778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45940.67390277778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45940.67390277778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45940.67390277778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45940.67390277778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45940.67390277778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45940.67390277778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45940.67390277778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45940.67390277778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45940.67390277778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45940.67390277778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45940.67390277778</v>
      </c>
      <c r="H438" s="131"/>
      <c r="I438" s="127" t="str">
        <f>IFERROR(VLOOKUP(D438,DB!A:F,6,0),"")</f>
        <v/>
      </c>
      <c r="J438" s="127" t="str">
        <f>IFERROR(VLOOKUP(D438,DB!A:G,7,0),"")</f>
        <v/>
      </c>
      <c r="K438" s="133"/>
      <c r="L438" s="129" t="str">
        <f>IFERROR(VLOOKUP(D438,DB!A:I,9,0),"")</f>
        <v/>
      </c>
    </row>
    <row r="439" spans="1:12" ht="15" customHeight="1">
      <c r="A439" s="134"/>
      <c r="B439" s="134" t="str">
        <f>IFERROR(VLOOKUP(D439,DB!A:K,11,0),"")</f>
        <v/>
      </c>
      <c r="C439" s="135"/>
      <c r="D439" s="136"/>
      <c r="E439" s="137"/>
      <c r="F439" s="138"/>
      <c r="G439" s="139">
        <f ca="1">IFERROR(NOW()-F439,"")</f>
        <v>45940.67390277778</v>
      </c>
      <c r="H439" s="138"/>
      <c r="I439" s="134" t="str">
        <f>IFERROR(VLOOKUP(D439,DB!A:F,6,0),"")</f>
        <v/>
      </c>
      <c r="J439" s="134" t="str">
        <f>IFERROR(VLOOKUP(D439,DB!A:G,7,0),"")</f>
        <v/>
      </c>
      <c r="K439" s="140"/>
      <c r="L439" s="136" t="str">
        <f>IFERROR(VLOOKUP(D439,DB!A:I,9,0),"")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48.841842592592002</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2">
        <f t="shared" ref="G3" ca="1" si="0">IFERROR(NOW()-F3,"")</f>
        <v>14.485025462963677</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2</v>
      </c>
      <c r="D4" s="37" t="s">
        <v>35033</v>
      </c>
      <c r="E4" s="37" t="s">
        <v>38964</v>
      </c>
      <c r="F4" s="38">
        <v>45940.625196759262</v>
      </c>
      <c r="G4" s="39">
        <f t="shared" ref="G4:G8" ca="1" si="1">IFERROR(NOW()-F4,"")</f>
        <v>4.87060185187147E-2</v>
      </c>
      <c r="H4" s="38">
        <v>45940.618252314816</v>
      </c>
      <c r="I4" s="37" t="str">
        <f>IFERROR(VLOOKUP(D4,DB!A:F,6,0),"")</f>
        <v>SCECO</v>
      </c>
      <c r="J4" s="37" t="str">
        <f>IFERROR(VLOOKUP(D4,DB!A:G,7,0),"")</f>
        <v>Vandalized</v>
      </c>
      <c r="K4" s="37" t="s">
        <v>39065</v>
      </c>
      <c r="L4" s="37" t="str">
        <f>IFERROR(VLOOKUP(D4,DB!A:I,9,0),"")</f>
        <v>Latis</v>
      </c>
    </row>
    <row r="5" spans="1:13" ht="15">
      <c r="A5" s="37"/>
      <c r="B5" s="37" t="str">
        <f>IFERROR(VLOOKUP(D5,DB!A:K,11,0),"")</f>
        <v/>
      </c>
      <c r="C5" s="37"/>
      <c r="D5" s="37"/>
      <c r="E5" s="37"/>
      <c r="F5" s="38"/>
      <c r="G5" s="39">
        <f t="shared" ca="1" si="1"/>
        <v>45940.67390277778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45940.67390277778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45940.67390277778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45940.67390277778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ref="G9:G40" ca="1" si="2">IFERROR(NOW()-F9,"")</f>
        <v>45940.67390277778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45940.67390277778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45940.67390277778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45940.67390277778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45940.67390277778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45940.67390277778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45940.67390277778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45940.67390277778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45940.67390277778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45940.67390277778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45940.67390277778</v>
      </c>
      <c r="H19" s="38"/>
      <c r="I19" s="37" t="str">
        <f>IFERROR(VLOOKUP(D19,DB!A:F,6,0),"")</f>
        <v/>
      </c>
      <c r="J19" s="37" t="str">
        <f>IFERROR(VLOOKUP(D19,DB!A:G,7,0),"")</f>
        <v/>
      </c>
      <c r="K19" s="37"/>
      <c r="L19" s="37" t="str">
        <f>IFERROR(VLOOKUP(D19,DB!A:I,9,0),"")</f>
        <v/>
      </c>
    </row>
    <row r="20" spans="1:12" ht="15">
      <c r="A20" s="84"/>
      <c r="B20" s="84" t="str">
        <f>IFERROR(VLOOKUP(D20,DB!A:K,11,0),"")</f>
        <v/>
      </c>
      <c r="C20" s="84"/>
      <c r="D20" s="84"/>
      <c r="E20" s="84"/>
      <c r="F20" s="123"/>
      <c r="G20" s="124">
        <f t="shared" ca="1" si="2"/>
        <v>45940.67390277778</v>
      </c>
      <c r="H20" s="123"/>
      <c r="I20" s="84" t="str">
        <f>IFERROR(VLOOKUP(D20,DB!A:F,6,0),"")</f>
        <v/>
      </c>
      <c r="J20" s="84" t="str">
        <f>IFERROR(VLOOKUP(D20,DB!A:G,7,0),"")</f>
        <v/>
      </c>
      <c r="K20" s="84"/>
      <c r="L20" s="84" t="str">
        <f>IFERROR(VLOOKUP(D20,DB!A:I,9,0),"")</f>
        <v/>
      </c>
    </row>
    <row r="21" spans="1:12" ht="15">
      <c r="A21" s="37"/>
      <c r="B21" s="37" t="str">
        <f>IFERROR(VLOOKUP(D21,DB!A:K,11,0),"")</f>
        <v/>
      </c>
      <c r="C21" s="37"/>
      <c r="D21" s="37"/>
      <c r="E21" s="37"/>
      <c r="F21" s="38"/>
      <c r="G21" s="39">
        <f t="shared" ca="1" si="2"/>
        <v>45940.67390277778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45940.67390277778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45940.67390277778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45940.67390277778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45940.67390277778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45940.67390277778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45940.67390277778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45940.67390277778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45940.67390277778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45940.67390277778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45940.67390277778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45940.67390277778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45940.67390277778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45940.67390277778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45940.67390277778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45940.67390277778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45940.67390277778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45940.67390277778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45940.67390277778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45940.67390277778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ref="G41:G72" ca="1" si="3">IFERROR(NOW()-F41,"")</f>
        <v>45940.67390277778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45940.67390277778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45940.67390277778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45940.67390277778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45940.67390277778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45940.67390277778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45940.67390277778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45940.67390277778</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t="shared" ca="1" si="3"/>
        <v>45940.67390277778</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t="shared" ca="1" si="3"/>
        <v>45940.67390277778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45940.67390277778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45940.67390277778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45940.67390277778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45940.67390277778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45940.67390277778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45940.67390277778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45940.67390277778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45940.67390277778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45940.67390277778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45940.67390277778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45940.67390277778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45940.67390277778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45940.67390277778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45940.67390277778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45940.67390277778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45940.67390277778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45940.67390277778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45940.67390277778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45940.67390277778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45940.67390277778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45940.67390277778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45940.67390277778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ref="G73:G104" ca="1" si="4">IFERROR(NOW()-F73,"")</f>
        <v>45940.67390277778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45940.67390277778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45940.67390277778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45940.67390277778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45940.67390277778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45940.67390277778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45940.67390277778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45940.67390277778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45940.67390277778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45940.67390277778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45940.67390277778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45940.67390277778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45940.67390277778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45940.67390277778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45940.67390277778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45940.67390277778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45940.67390277778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45940.67390277778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45940.67390277778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45940.67390277778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45940.67390277778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45940.67390277778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45940.67390277778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45940.67390277778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45940.67390277778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45940.67390277778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45940.67390277778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45940.67390277778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45940.67390277778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45940.67390277778</v>
      </c>
      <c r="H102" s="38"/>
      <c r="I102" s="37" t="str">
        <f>IFERROR(VLOOKUP(D102,DB!A:F,6,0),"")</f>
        <v/>
      </c>
      <c r="J102" s="37" t="str">
        <f>IFERROR(VLOOKUP(D102,DB!A:G,7,0),"")</f>
        <v/>
      </c>
      <c r="K102" s="37"/>
      <c r="L102" s="37" t="str">
        <f>IFERROR(VLOOKUP(D102,DB!A:I,9,0),"")</f>
        <v/>
      </c>
    </row>
    <row r="103" spans="1:12" ht="15">
      <c r="A103" s="84"/>
      <c r="B103" s="84" t="str">
        <f>IFERROR(VLOOKUP(D103,DB!A:K,11,0),"")</f>
        <v/>
      </c>
      <c r="C103" s="84"/>
      <c r="D103" s="84"/>
      <c r="E103" s="84"/>
      <c r="F103" s="123"/>
      <c r="G103" s="124">
        <f t="shared" ca="1" si="4"/>
        <v>45940.67390277778</v>
      </c>
      <c r="H103" s="123"/>
      <c r="I103" s="84" t="str">
        <f>IFERROR(VLOOKUP(D103,DB!A:F,6,0),"")</f>
        <v/>
      </c>
      <c r="J103" s="84" t="str">
        <f>IFERROR(VLOOKUP(D103,DB!A:G,7,0),"")</f>
        <v/>
      </c>
      <c r="K103" s="84"/>
      <c r="L103" s="84" t="str">
        <f>IFERROR(VLOOKUP(D103,DB!A:I,9,0),"")</f>
        <v/>
      </c>
    </row>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5" ht="15"/>
    <row r="766" ht="15"/>
    <row r="773" ht="15"/>
    <row r="776" ht="15"/>
    <row r="778" ht="15"/>
    <row r="781" ht="15"/>
    <row r="789" ht="15"/>
    <row r="790" ht="15"/>
    <row r="792" ht="15"/>
    <row r="793" ht="15"/>
    <row r="797" ht="15"/>
    <row r="798" ht="15"/>
    <row r="800" ht="15"/>
    <row r="801" ht="15"/>
    <row r="802" ht="15"/>
    <row r="803" ht="15"/>
    <row r="804" ht="15"/>
    <row r="805" ht="15"/>
    <row r="806" ht="15"/>
    <row r="807"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4" ht="15"/>
    <row r="902" ht="15"/>
    <row r="903" ht="15"/>
    <row r="905" ht="15"/>
    <row r="906" ht="15"/>
    <row r="907" ht="15"/>
    <row r="909" ht="15"/>
    <row r="910" ht="15"/>
    <row r="914" ht="15"/>
    <row r="915" ht="15"/>
    <row r="917" ht="15"/>
    <row r="918" ht="15"/>
    <row r="920" ht="15"/>
    <row r="921" ht="15"/>
    <row r="922" ht="15"/>
    <row r="923" ht="15"/>
    <row r="924" ht="15"/>
    <row r="925" ht="15"/>
    <row r="926" ht="15"/>
    <row r="927" ht="15"/>
    <row r="928" ht="15"/>
    <row r="930" ht="15"/>
    <row r="931" ht="15"/>
    <row r="933" ht="15"/>
    <row r="934"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76" ht="15"/>
    <row r="977" ht="15"/>
    <row r="978" ht="15"/>
    <row r="979" ht="15"/>
    <row r="980" ht="15"/>
    <row r="981" ht="15"/>
    <row r="982" ht="15"/>
    <row r="983" ht="15"/>
    <row r="985" ht="15"/>
    <row r="986" ht="15"/>
    <row r="988" ht="15"/>
    <row r="989" ht="15"/>
    <row r="992" ht="15"/>
    <row r="993" ht="15"/>
    <row r="996" ht="15"/>
    <row r="999" ht="15"/>
    <row r="1000" ht="15"/>
    <row r="1002" ht="15"/>
    <row r="1003" ht="15"/>
    <row r="1005" ht="15"/>
    <row r="1006" ht="15"/>
    <row r="1008" ht="15"/>
    <row r="1009"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201" ht="15"/>
    <row r="1202" ht="15"/>
    <row r="1204" ht="15"/>
    <row r="1205"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1" ht="15"/>
    <row r="1262" ht="15"/>
    <row r="1263" ht="15"/>
    <row r="1264" ht="15"/>
    <row r="1265" ht="15"/>
    <row r="1266" ht="15"/>
    <row r="1269" ht="15"/>
    <row r="1276" ht="15"/>
    <row r="1279" ht="15"/>
    <row r="1280" ht="15"/>
    <row r="1282" ht="15"/>
    <row r="1283" ht="15"/>
    <row r="1284" ht="15"/>
    <row r="1287" ht="15"/>
    <row r="1288" ht="15"/>
    <row r="1291" ht="15"/>
    <row r="1293" ht="15"/>
    <row r="1294" ht="15"/>
    <row r="1296" ht="15"/>
    <row r="1297" ht="15"/>
    <row r="1299" ht="15"/>
    <row r="1300"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6" ht="15"/>
    <row r="1334" ht="15"/>
    <row r="1336" ht="15"/>
    <row r="1337" ht="15"/>
    <row r="1338" ht="15"/>
    <row r="1339" ht="15"/>
    <row r="1340" ht="15"/>
    <row r="1341" ht="15"/>
    <row r="1342" ht="15"/>
    <row r="1343" ht="15"/>
    <row r="1344" ht="15"/>
    <row r="1345" ht="15"/>
    <row r="1346" ht="15"/>
    <row r="1347" ht="15"/>
    <row r="1348" ht="15"/>
    <row r="1349" ht="15"/>
    <row r="1350" ht="15"/>
    <row r="1351" ht="15"/>
    <row r="1352" ht="15"/>
    <row r="1354" ht="15"/>
    <row r="1358" ht="15"/>
    <row r="1359" ht="15"/>
    <row r="1360" ht="15"/>
    <row r="1362" ht="15"/>
    <row r="1363" ht="15"/>
    <row r="1364" ht="15"/>
    <row r="1365" ht="15"/>
    <row r="1366" ht="15"/>
    <row r="1367" ht="15"/>
    <row r="1368" ht="15"/>
    <row r="1369" ht="15"/>
    <row r="1370"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0"/>
  <sheetViews>
    <sheetView tabSelected="1" workbookViewId="0">
      <selection activeCell="E15" sqref="E15"/>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13.901055555557832</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1.1448402777823503</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6.7929305555589963</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0.81580092592776055</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39074</v>
      </c>
      <c r="B6" s="157" t="str">
        <f>IFERROR(VLOOKUP(D6,DB!A:K,11,0),"")</f>
        <v>R6</v>
      </c>
      <c r="C6" s="157">
        <v>1</v>
      </c>
      <c r="D6" s="156" t="s">
        <v>33325</v>
      </c>
      <c r="E6" s="156" t="s">
        <v>38964</v>
      </c>
      <c r="F6" s="113">
        <v>45940.650752314818</v>
      </c>
      <c r="G6" s="162">
        <f t="shared" ref="G6:G14" ca="1" si="0">IFERROR(NOW()-F6,"-")</f>
        <v>2.3150462962803431E-2</v>
      </c>
      <c r="H6" s="113">
        <v>45940.45071759259</v>
      </c>
      <c r="I6" s="157" t="str">
        <f>IFERROR(VLOOKUP(D6,DB!A:F,6,0),"")</f>
        <v>Generator-SG</v>
      </c>
      <c r="J6" s="157" t="str">
        <f>IFERROR(VLOOKUP(D6,DB!A:G,7,0),"")</f>
        <v>Vandalized</v>
      </c>
      <c r="K6" s="160" t="s">
        <v>39075</v>
      </c>
      <c r="L6" s="158" t="str">
        <f>IFERROR(VLOOKUP(D6,DB!A:I,9,0),"")</f>
        <v>Latis</v>
      </c>
    </row>
    <row r="7" spans="1:16383" ht="31.5" customHeight="1">
      <c r="A7" s="110" t="s">
        <v>39076</v>
      </c>
      <c r="B7" s="157" t="str">
        <f>IFERROR(VLOOKUP(D7,DB!A:K,11,0),"")</f>
        <v>R6</v>
      </c>
      <c r="C7" s="157">
        <v>2</v>
      </c>
      <c r="D7" s="156" t="s">
        <v>32656</v>
      </c>
      <c r="E7" s="156" t="s">
        <v>38964</v>
      </c>
      <c r="F7" s="113">
        <v>45940.66783564815</v>
      </c>
      <c r="G7" s="162">
        <f t="shared" ca="1" si="0"/>
        <v>6.067129630537238E-3</v>
      </c>
      <c r="H7" s="113">
        <v>45940.661145833335</v>
      </c>
      <c r="I7" s="157" t="str">
        <f>IFERROR(VLOOKUP(D7,DB!A:F,6,0),"")</f>
        <v>Generator-DG</v>
      </c>
      <c r="J7" s="157" t="str">
        <f>IFERROR(VLOOKUP(D7,DB!A:G,7,0),"")</f>
        <v>Vandalized</v>
      </c>
      <c r="K7" s="160" t="s">
        <v>39077</v>
      </c>
      <c r="L7" s="158" t="str">
        <f>IFERROR(VLOOKUP(D7,DB!A:I,9,0),"")</f>
        <v>Latis</v>
      </c>
    </row>
    <row r="8" spans="1:16383" ht="31.5" customHeight="1">
      <c r="A8" s="110"/>
      <c r="B8" s="157" t="str">
        <f>IFERROR(VLOOKUP(D8,DB!A:K,11,0),"")</f>
        <v/>
      </c>
      <c r="C8" s="157"/>
      <c r="D8" s="165"/>
      <c r="E8" s="156"/>
      <c r="F8" s="113"/>
      <c r="G8" s="162">
        <f t="shared" ca="1" si="0"/>
        <v>45940.67390277778</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5"/>
      <c r="E9" s="156"/>
      <c r="F9" s="113"/>
      <c r="G9" s="162">
        <f t="shared" ca="1" si="0"/>
        <v>45940.67390277778</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62">
        <f t="shared" ca="1" si="0"/>
        <v>45940.67390277778</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t="shared" ca="1" si="0"/>
        <v>45940.67390277778</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6"/>
      <c r="E12" s="156"/>
      <c r="F12" s="113"/>
      <c r="G12" s="162">
        <f t="shared" ca="1" si="0"/>
        <v>45940.67390277778</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t="shared" ca="1" si="0"/>
        <v>45940.67390277778</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62">
        <f t="shared" ca="1" si="0"/>
        <v>45940.67390277778</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45940.67390277778</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45940.67390277778</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45940.67390277778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45940.67390277778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45940.67390277778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45940.67390277778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45940.67390277778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45940.67390277778</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45940.67390277778</v>
      </c>
      <c r="H23" s="113"/>
      <c r="I23" s="157" t="str">
        <f>IFERROR(VLOOKUP(D23,DB!A:F,6,0),"")</f>
        <v/>
      </c>
      <c r="J23" s="157" t="str">
        <f>IFERROR(VLOOKUP(D23,DB!A:G,7,0),"")</f>
        <v/>
      </c>
      <c r="K23" s="160"/>
      <c r="L23" s="158" t="str">
        <f>IFERROR(VLOOKUP(D23,DB!A:I,9,0),"")</f>
        <v/>
      </c>
    </row>
    <row r="24" spans="1:12" ht="31.5" customHeight="1">
      <c r="A24" s="110"/>
      <c r="B24" s="109" t="str">
        <f>IFERROR(VLOOKUP(D24,DB!A:K,11,0),"")</f>
        <v/>
      </c>
      <c r="C24" s="111"/>
      <c r="D24" s="109"/>
      <c r="E24" s="112"/>
      <c r="F24" s="113"/>
      <c r="G24" s="81">
        <f ca="1">IFERROR(NOW()-F24,"-")</f>
        <v>45940.67390277778</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45940.67390277778</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45940.67390277778</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45940.67390277778</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45940.67390277778</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45940.67390277778</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45940.67390277778</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45940.67390277778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45940.67390277778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45940.67390277778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45940.67390277778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45940.67390277778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45940.67390277778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45940.67390277778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45940.67390277778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45940.67390277778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45940.67390277778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45940.67390277778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45940.67390277778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45940.67390277778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45940.67390277778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45940.67390277778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45940.67390277778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45940.67390277778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45940.67390277778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45940.67390277778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45940.67390277778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45940.67390277778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45940.67390277778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45940.67390277778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45940.67390277778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45940.67390277778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45940.67390277778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45940.67390277778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45940.67390277778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45940.67390277778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45940.67390277778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45940.67390277778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45940.67390277778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45940.67390277778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45940.67390277778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45940.67390277778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45940.67390277778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45940.67390277778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45940.67390277778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45940.67390277778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45940.67390277778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45940.67390277778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45940.67390277778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45940.67390277778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45940.67390277778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45940.67390277778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45940.67390277778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45940.67390277778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45940.67390277778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45940.67390277778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45940.67390277778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45940.67390277778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45940.67390277778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45940.67390277778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45940.67390277778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45940.67390277778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45940.67390277778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45940.67390277778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45940.67390277778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45940.67390277778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45940.67390277778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45940.67390277778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45940.67390277778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45940.67390277778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45940.67390277778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45940.67390277778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45940.67390277778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45940.67390277778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45940.67390277778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45940.67390277778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45940.67390277778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45940.67390277778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45940.67390277778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45940.67390277778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45940.67390277778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45940.67390277778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45940.67390277778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45940.67390277778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45940.67390277778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45940.67390277778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45940.67390277778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45940.67390277778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45940.67390277778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45940.67390277778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45940.67390277778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45940.67390277778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45940.67390277778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45940.67390277778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45940.67390277778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45940.67390277778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45940.67390277778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45940.67390277778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45940.67390277778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45940.67390277778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45940.67390277778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45940.67390277778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45940.67390277778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45940.67390277778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45940.67390277778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45940.67390277778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45940.67390277778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45940.67390277778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45940.67390277778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45940.67390277778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45940.67390277778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45940.67390277778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45940.67390277778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45940.67390277778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45940.67390277778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45940.67390277778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45940.67390277778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45940.67390277778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45940.67390277778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45940.67390277778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45940.67390277778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45940.67390277778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45940.67390277778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45940.67390277778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45940.67390277778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45940.67390277778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45940.67390277778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45940.67390277778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45940.67390277778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45940.67390277778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45940.67390277778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45940.67390277778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45940.67390277778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45940.67390277778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45940.67390277778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45940.67390277778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45940.67390277778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45940.67390277778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45940.67390277778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45940.67390277778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45940.67390277778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45940.67390277778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45940.67390277778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45940.67390277778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45940.67390277778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45940.67390277778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45940.67390277778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45940.67390277778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45940.67390277778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45940.67390277778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45940.67390277778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45940.67390277778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45940.67390277778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45940.67390277778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45940.67390277778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45940.67390277778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45940.67390277778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45940.67390277778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45940.67390277778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45940.67390277778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45940.67390277778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45940.67390277778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45940.67390277778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45940.67390277778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45940.67390277778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45940.67390277778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45940.67390277778</v>
      </c>
      <c r="H190" s="113"/>
      <c r="I190" s="109" t="str">
        <f>IFERROR(VLOOKUP(D190,DB!A:F,6,0),"")</f>
        <v/>
      </c>
      <c r="J190" s="108" t="str">
        <f>IFERROR(VLOOKUP(D190,DB!A:G,7,0),"")</f>
        <v/>
      </c>
      <c r="K190" s="114"/>
      <c r="L190" s="115" t="str">
        <f>IFERROR(VLOOKUP(D190,DB!A:I,9,0),"")</f>
        <v/>
      </c>
    </row>
  </sheetData>
  <dataValidations count="2">
    <dataValidation allowBlank="1" showInputMessage="1" showErrorMessage="1" sqref="E1" xr:uid="{380493DB-286A-4683-AF55-C78F04945A49}"/>
    <dataValidation type="list" allowBlank="1" showInputMessage="1" showErrorMessage="1" sqref="E3 E5:E1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2025-10-10T13:11:45Z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